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Racunovodstvo\Desktop\FINANCIJSKI PLANOVI\FINANCIJSKI PLAN 2024\"/>
    </mc:Choice>
  </mc:AlternateContent>
  <bookViews>
    <workbookView xWindow="0" yWindow="0" windowWidth="23040" windowHeight="8616" activeTab="2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H18" i="7"/>
  <c r="F18" i="7"/>
  <c r="F9" i="1" l="1"/>
  <c r="E14" i="3"/>
  <c r="I17" i="3" l="1"/>
  <c r="K17" i="3"/>
  <c r="I14" i="3"/>
  <c r="K14" i="3"/>
  <c r="G17" i="3"/>
  <c r="G14" i="3"/>
  <c r="H17" i="7" l="1"/>
  <c r="H16" i="7"/>
  <c r="F10" i="7"/>
  <c r="F9" i="7" s="1"/>
  <c r="F8" i="7" s="1"/>
  <c r="G10" i="7"/>
  <c r="G9" i="7" s="1"/>
  <c r="G8" i="7" s="1"/>
  <c r="H10" i="7"/>
  <c r="H9" i="7" s="1"/>
  <c r="H8" i="7" s="1"/>
  <c r="E10" i="7"/>
  <c r="H65" i="7"/>
  <c r="F12" i="5"/>
  <c r="H12" i="5"/>
  <c r="H11" i="5" s="1"/>
  <c r="D12" i="5"/>
  <c r="D11" i="5"/>
  <c r="F11" i="5"/>
  <c r="B11" i="5"/>
  <c r="G39" i="3"/>
  <c r="I39" i="3"/>
  <c r="K39" i="3"/>
  <c r="E39" i="3"/>
  <c r="G33" i="3"/>
  <c r="G41" i="3" s="1"/>
  <c r="I33" i="3"/>
  <c r="K33" i="3"/>
  <c r="K41" i="3" s="1"/>
  <c r="E33" i="3"/>
  <c r="E41" i="3" s="1"/>
  <c r="E17" i="3"/>
  <c r="G8" i="3"/>
  <c r="I8" i="3"/>
  <c r="K8" i="3"/>
  <c r="E8" i="3"/>
  <c r="E19" i="3" s="1"/>
  <c r="L9" i="1"/>
  <c r="I16" i="3" l="1"/>
  <c r="I41" i="3"/>
  <c r="K16" i="3"/>
  <c r="G16" i="3"/>
  <c r="E16" i="3"/>
  <c r="G19" i="3"/>
  <c r="I19" i="3"/>
  <c r="K19" i="3"/>
  <c r="L13" i="1"/>
  <c r="J13" i="1"/>
  <c r="F13" i="1"/>
</calcChain>
</file>

<file path=xl/sharedStrings.xml><?xml version="1.0" encoding="utf-8"?>
<sst xmlns="http://schemas.openxmlformats.org/spreadsheetml/2006/main" count="227" uniqueCount="123">
  <si>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</si>
  <si>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</si>
  <si>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</si>
  <si>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</si>
  <si>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</si>
  <si>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</si>
  <si>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</si>
  <si>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</si>
  <si>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</si>
  <si>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</si>
  <si>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</si>
  <si>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</si>
  <si>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</si>
  <si>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</si>
  <si>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</si>
  <si>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</si>
  <si>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</si>
  <si>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</si>
  <si>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</si>
  <si>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</si>
  <si>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</si>
  <si>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</si>
  <si>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</si>
  <si>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</si>
  <si>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</si>
  <si>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</si>
  <si>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</si>
  <si>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</si>
  <si>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</si>
  <si>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</si>
  <si>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</si>
  <si>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</si>
  <si>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</si>
  <si>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</si>
  <si>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</si>
  <si>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</si>
  <si>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</si>
  <si>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</si>
  <si>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</si>
  <si>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</si>
  <si>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</si>
  <si>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</si>
  <si>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</si>
  <si>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</si>
  <si>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</si>
  <si>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</si>
  <si>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</si>
  <si>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</si>
  <si>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</si>
  <si>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</si>
  <si>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Prihodi od upravnih i administrativnih pristojbi, pristojbi po posebnim propisima i naknada</t>
  </si>
  <si>
    <t>Prihodi od prodaje proizvoda i robe te pruženih usluga, prihodi od donacija, te povrati od protestiranim jamstvima</t>
  </si>
  <si>
    <t>Višak prihoda poslovanja</t>
  </si>
  <si>
    <t xml:space="preserve">UKUPNI PRIHODI </t>
  </si>
  <si>
    <t>Ukupni prihodi sa rezultatom:</t>
  </si>
  <si>
    <t>EUR</t>
  </si>
  <si>
    <t xml:space="preserve">RKP </t>
  </si>
  <si>
    <t xml:space="preserve">Rezultat poslovanja </t>
  </si>
  <si>
    <t>Financijski rashodi</t>
  </si>
  <si>
    <t xml:space="preserve">Projekcija za 2025. </t>
  </si>
  <si>
    <t>UKUPNI RASHODI:</t>
  </si>
  <si>
    <t>09 Obrazovanje</t>
  </si>
  <si>
    <t>091 Predškolsko i osnovno obrazovanje</t>
  </si>
  <si>
    <t>0912 Osnovno obrazovanje</t>
  </si>
  <si>
    <t>096 Dodatne usluge u obrazovanju</t>
  </si>
  <si>
    <t>Ulaganja u osnovno školstvo</t>
  </si>
  <si>
    <t>Materijalni i financijski rashodi</t>
  </si>
  <si>
    <t xml:space="preserve">Ulaganja u osnovno školstvo- iz vlastitih i namjenskih prihoda škole </t>
  </si>
  <si>
    <t>Podizanje standarda iz vlastitih i namjenskih prihoda</t>
  </si>
  <si>
    <t>Naknade građanima i kućanstvima</t>
  </si>
  <si>
    <t>ŠKOLSKA SHEMA VOĆA I MLIJEKA</t>
  </si>
  <si>
    <t>Ostale pomoći</t>
  </si>
  <si>
    <t xml:space="preserve">Plan 2023.     </t>
  </si>
  <si>
    <t xml:space="preserve">Plan za 2024. </t>
  </si>
  <si>
    <t xml:space="preserve">Projekcija za 2026.  </t>
  </si>
  <si>
    <t xml:space="preserve">Plan 2023.  </t>
  </si>
  <si>
    <t xml:space="preserve">Projekcija 
za 2025. </t>
  </si>
  <si>
    <t xml:space="preserve">Projekcija za 2026. </t>
  </si>
  <si>
    <t>VIŠAK PRIHODA</t>
  </si>
  <si>
    <t>Plan 2023.</t>
  </si>
  <si>
    <t>Plan za 2024.</t>
  </si>
  <si>
    <t>Projekcija 
za 2026.</t>
  </si>
  <si>
    <t>Plan 2024.</t>
  </si>
  <si>
    <t>Projekcija za 2026.</t>
  </si>
  <si>
    <t>Projekcija za 2025.</t>
  </si>
  <si>
    <t>Izvor financiranja 4.8.</t>
  </si>
  <si>
    <t>Decentralizirana sredstva</t>
  </si>
  <si>
    <t>Izvor financiranja 1.1.</t>
  </si>
  <si>
    <t>Sufinanciranje udžbenika i rad.bilj.</t>
  </si>
  <si>
    <t>Aktivnost A071019K100105</t>
  </si>
  <si>
    <t>Ulaganje u zajednicu</t>
  </si>
  <si>
    <t>Aktivnost A071019A100032</t>
  </si>
  <si>
    <t>Aktivnost A071020A100079</t>
  </si>
  <si>
    <t>Naknada građanima i kućanstvima</t>
  </si>
  <si>
    <t>Aktivnost A071020A100111</t>
  </si>
  <si>
    <t>Natjecanja učenika osnovnih škola</t>
  </si>
  <si>
    <t>PROGRAM A071033</t>
  </si>
  <si>
    <t>Aktivnost A071033A100066</t>
  </si>
  <si>
    <t>Izvor financiranja 4.9.</t>
  </si>
  <si>
    <t>Vlastiti i namjenski prihodi</t>
  </si>
  <si>
    <t>Ostali rashodi</t>
  </si>
  <si>
    <t>Aktivnost A071033K100103</t>
  </si>
  <si>
    <t>Projekt RZC- STEM komponenta B</t>
  </si>
  <si>
    <t>Ulaganje u zajednicu PŠ Cabuna</t>
  </si>
  <si>
    <t>Aktivnost A071033K100105</t>
  </si>
  <si>
    <t>Aktivnost A071033T100042</t>
  </si>
  <si>
    <t>Projekt osiguranje školske prehrane</t>
  </si>
  <si>
    <t>Aktivnost A071033T100059</t>
  </si>
  <si>
    <t>Aktivnost A071033T100064</t>
  </si>
  <si>
    <t>Aktivnost A071033T100088</t>
  </si>
  <si>
    <t>PROJEKT "Osnovna škola kao cjelodnevna škola"</t>
  </si>
  <si>
    <t>Program A071020</t>
  </si>
  <si>
    <t>Ulaganja u osnovno školstvo iznad standarda</t>
  </si>
  <si>
    <t>Program A071019</t>
  </si>
  <si>
    <t>SVEUKUPNO RASHODI:</t>
  </si>
  <si>
    <t>Projekt "IN IN-INTEGRACIJA I INKLUZIJA"</t>
  </si>
  <si>
    <t>RKP</t>
  </si>
  <si>
    <t>RKP   8682</t>
  </si>
  <si>
    <t>Rashodi za nabavu dugotrajne imovine</t>
  </si>
  <si>
    <t>FINANCIJSKI PLAN OSNOVNE ŠKOLE SUHOPOLJE
ZA 2024. I PROJEKCIJA ZA 2025. I 2026. GODINU</t>
  </si>
  <si>
    <t>Aktivnost A071020A10059</t>
  </si>
  <si>
    <t xml:space="preserve">Projekt IN IN </t>
  </si>
  <si>
    <t>FINANCIJSKI PLAN OSNOVNE ŠKOLE SUHOPOLJE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</si>
</sst>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18" fillId="0" borderId="0" xfId="0" applyFont="1"/>
    <xf numFmtId="0" fontId="8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quotePrefix="1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 applyProtection="1">
      <alignment horizontal="right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1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/>
    <xf numFmtId="0" fontId="13" fillId="2" borderId="0" xfId="0" applyFont="1" applyFill="1"/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5" fillId="2" borderId="3" xfId="0" quotePrefix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1" fillId="0" borderId="0" xfId="0" applyFont="1"/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27" fillId="0" borderId="4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4" fontId="3" fillId="6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6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4" fontId="28" fillId="2" borderId="4" xfId="0" applyNumberFormat="1" applyFont="1" applyFill="1" applyBorder="1" applyAlignment="1" applyProtection="1">
      <alignment horizontal="right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6" fillId="7" borderId="1" xfId="0" applyNumberFormat="1" applyFont="1" applyFill="1" applyBorder="1" applyAlignment="1" applyProtection="1">
      <alignment vertical="center" wrapText="1"/>
    </xf>
    <xf numFmtId="0" fontId="6" fillId="7" borderId="2" xfId="0" applyNumberFormat="1" applyFont="1" applyFill="1" applyBorder="1" applyAlignment="1" applyProtection="1">
      <alignment vertical="center" wrapText="1"/>
    </xf>
    <xf numFmtId="0" fontId="6" fillId="7" borderId="4" xfId="0" applyNumberFormat="1" applyFont="1" applyFill="1" applyBorder="1" applyAlignment="1" applyProtection="1">
      <alignment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3" fillId="2" borderId="4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/>
    <xf numFmtId="0" fontId="0" fillId="0" borderId="4" xfId="0" applyBorder="1" applyAlignment="1"/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21" fillId="4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 applyProtection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3" workbookViewId="0">
      <selection sqref="A1:M1"/>
    </sheetView>
  </sheetViews>
  <sheetFormatPr defaultRowHeight="14.4" x14ac:dyDescent="0.3"/>
  <cols>
    <col min="5" max="5" width="14.109375" customWidth="1"/>
    <col min="6" max="6" width="12.44140625" customWidth="1"/>
    <col min="7" max="7" width="12.33203125" customWidth="1"/>
    <col min="8" max="9" width="12.109375" customWidth="1"/>
    <col min="10" max="10" width="13.33203125" customWidth="1"/>
    <col min="11" max="11" width="13.44140625" customWidth="1"/>
    <col min="12" max="12" width="12.5546875" customWidth="1"/>
    <col min="13" max="13" width="13.6640625" customWidth="1"/>
  </cols>
  <sheetData>
    <row r="1" spans="1:13" ht="42" customHeight="1" x14ac:dyDescent="0.3">
      <c r="A1" s="157" t="s">
        <v>119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8" customHeight="1" x14ac:dyDescent="0.3">
      <c r="A2" s="25" t="s">
        <v>116</v>
      </c>
      <c r="B2" s="25">
        <v>8682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6" customHeight="1" x14ac:dyDescent="0.3">
      <c r="A3" s="157" t="s">
        <v>31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7.399999999999999" x14ac:dyDescent="0.3">
      <c r="A4" s="25"/>
      <c r="B4" s="25"/>
      <c r="C4" s="25"/>
      <c r="D4" s="25"/>
      <c r="E4" s="25"/>
      <c r="F4" s="25"/>
      <c r="G4" s="25"/>
      <c r="H4" s="25"/>
      <c r="I4" s="25"/>
      <c r="J4" s="4"/>
      <c r="K4" s="4"/>
      <c r="L4" s="4"/>
      <c r="M4" s="4"/>
    </row>
    <row r="5" spans="1:13" ht="18" customHeight="1" x14ac:dyDescent="0.3">
      <c r="A5" s="157" t="s">
        <v>39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3.5" customHeight="1" x14ac:dyDescent="0.3">
      <c r="A6" s="1"/>
      <c r="B6" s="2"/>
      <c r="C6" s="2"/>
      <c r="D6" s="2"/>
      <c r="E6" s="5"/>
      <c r="F6" s="6"/>
      <c r="G6" s="6"/>
      <c r="H6" s="6"/>
      <c r="I6" s="6"/>
      <c r="J6" s="6"/>
      <c r="K6" s="6"/>
      <c r="L6" s="6"/>
      <c r="M6" s="39" t="s">
        <v>55</v>
      </c>
    </row>
    <row r="7" spans="1:13" ht="25.5" customHeight="1" x14ac:dyDescent="0.3">
      <c r="A7" s="29"/>
      <c r="B7" s="30"/>
      <c r="C7" s="30"/>
      <c r="D7" s="31"/>
      <c r="E7" s="32"/>
      <c r="F7" s="152" t="s">
        <v>72</v>
      </c>
      <c r="G7" s="153"/>
      <c r="H7" s="152" t="s">
        <v>73</v>
      </c>
      <c r="I7" s="153"/>
      <c r="J7" s="152" t="s">
        <v>59</v>
      </c>
      <c r="K7" s="153"/>
      <c r="L7" s="152" t="s">
        <v>74</v>
      </c>
      <c r="M7" s="153"/>
    </row>
    <row r="8" spans="1:13" s="65" customFormat="1" x14ac:dyDescent="0.3">
      <c r="A8" s="72"/>
      <c r="B8" s="73"/>
      <c r="C8" s="73"/>
      <c r="D8" s="74"/>
      <c r="E8" s="75"/>
      <c r="F8" s="150" t="s">
        <v>55</v>
      </c>
      <c r="G8" s="153"/>
      <c r="H8" s="150" t="s">
        <v>55</v>
      </c>
      <c r="I8" s="153"/>
      <c r="J8" s="150" t="s">
        <v>55</v>
      </c>
      <c r="K8" s="153"/>
      <c r="L8" s="150" t="s">
        <v>55</v>
      </c>
      <c r="M8" s="151"/>
    </row>
    <row r="9" spans="1:13" ht="19.5" customHeight="1" x14ac:dyDescent="0.3">
      <c r="A9" s="160" t="s">
        <v>0</v>
      </c>
      <c r="B9" s="161"/>
      <c r="C9" s="161"/>
      <c r="D9" s="161"/>
      <c r="E9" s="162"/>
      <c r="F9" s="147">
        <f>SUM(F10+F11+F12)</f>
        <v>1617213.7000000002</v>
      </c>
      <c r="G9" s="148"/>
      <c r="H9" s="147">
        <v>2542044.4</v>
      </c>
      <c r="I9" s="148"/>
      <c r="J9" s="147">
        <v>2112696.81</v>
      </c>
      <c r="K9" s="148"/>
      <c r="L9" s="147">
        <f>SUM(L10+L11+L12)</f>
        <v>2112696.81</v>
      </c>
      <c r="M9" s="148"/>
    </row>
    <row r="10" spans="1:13" ht="14.4" customHeight="1" x14ac:dyDescent="0.3">
      <c r="A10" s="163" t="s">
        <v>1</v>
      </c>
      <c r="B10" s="164"/>
      <c r="C10" s="164"/>
      <c r="D10" s="164"/>
      <c r="E10" s="165"/>
      <c r="F10" s="145">
        <v>1615820.11</v>
      </c>
      <c r="G10" s="149"/>
      <c r="H10" s="145">
        <v>2540944.4</v>
      </c>
      <c r="I10" s="149"/>
      <c r="J10" s="145">
        <v>2111596.81</v>
      </c>
      <c r="K10" s="146"/>
      <c r="L10" s="145">
        <v>2111596.81</v>
      </c>
      <c r="M10" s="146"/>
    </row>
    <row r="11" spans="1:13" x14ac:dyDescent="0.3">
      <c r="A11" s="166" t="s">
        <v>2</v>
      </c>
      <c r="B11" s="167"/>
      <c r="C11" s="167"/>
      <c r="D11" s="167"/>
      <c r="E11" s="168"/>
      <c r="F11" s="145">
        <v>66.36</v>
      </c>
      <c r="G11" s="149"/>
      <c r="H11" s="145">
        <v>100</v>
      </c>
      <c r="I11" s="149"/>
      <c r="J11" s="145">
        <v>100</v>
      </c>
      <c r="K11" s="146"/>
      <c r="L11" s="145">
        <v>100</v>
      </c>
      <c r="M11" s="146"/>
    </row>
    <row r="12" spans="1:13" x14ac:dyDescent="0.3">
      <c r="A12" s="107" t="s">
        <v>78</v>
      </c>
      <c r="B12" s="108"/>
      <c r="C12" s="108"/>
      <c r="D12" s="108"/>
      <c r="E12" s="108"/>
      <c r="F12" s="143">
        <v>1327.23</v>
      </c>
      <c r="G12" s="144"/>
      <c r="H12" s="145">
        <v>1000</v>
      </c>
      <c r="I12" s="144"/>
      <c r="J12" s="145">
        <v>1000</v>
      </c>
      <c r="K12" s="146"/>
      <c r="L12" s="158">
        <v>1000</v>
      </c>
      <c r="M12" s="159"/>
    </row>
    <row r="13" spans="1:13" ht="21" customHeight="1" x14ac:dyDescent="0.3">
      <c r="A13" s="40" t="s">
        <v>3</v>
      </c>
      <c r="B13" s="41"/>
      <c r="C13" s="41"/>
      <c r="D13" s="41"/>
      <c r="E13" s="41"/>
      <c r="F13" s="147">
        <f>SUM(F14+F15)</f>
        <v>1617213.7</v>
      </c>
      <c r="G13" s="148"/>
      <c r="H13" s="147">
        <v>2542044.4</v>
      </c>
      <c r="I13" s="148"/>
      <c r="J13" s="147">
        <f>SUM(J14+J15)</f>
        <v>2112696.81</v>
      </c>
      <c r="K13" s="148"/>
      <c r="L13" s="147">
        <f>SUM(L14+L15)</f>
        <v>2112696.81</v>
      </c>
      <c r="M13" s="148"/>
    </row>
    <row r="14" spans="1:13" ht="14.4" customHeight="1" x14ac:dyDescent="0.3">
      <c r="A14" s="154" t="s">
        <v>4</v>
      </c>
      <c r="B14" s="155"/>
      <c r="C14" s="155"/>
      <c r="D14" s="155"/>
      <c r="E14" s="156"/>
      <c r="F14" s="145">
        <v>1603875.06</v>
      </c>
      <c r="G14" s="149"/>
      <c r="H14" s="145">
        <v>2319694.4</v>
      </c>
      <c r="I14" s="149"/>
      <c r="J14" s="145">
        <v>2090596.81</v>
      </c>
      <c r="K14" s="146"/>
      <c r="L14" s="145">
        <v>2090596.81</v>
      </c>
      <c r="M14" s="149"/>
    </row>
    <row r="15" spans="1:13" x14ac:dyDescent="0.3">
      <c r="A15" s="172" t="s">
        <v>5</v>
      </c>
      <c r="B15" s="173"/>
      <c r="C15" s="173"/>
      <c r="D15" s="173"/>
      <c r="E15" s="174"/>
      <c r="F15" s="145">
        <v>13338.64</v>
      </c>
      <c r="G15" s="149"/>
      <c r="H15" s="145">
        <v>222350</v>
      </c>
      <c r="I15" s="149"/>
      <c r="J15" s="145">
        <v>22100</v>
      </c>
      <c r="K15" s="146"/>
      <c r="L15" s="145">
        <v>22100</v>
      </c>
      <c r="M15" s="149"/>
    </row>
    <row r="16" spans="1:13" ht="17.399999999999999" x14ac:dyDescent="0.3">
      <c r="A16" s="25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4"/>
      <c r="M16" s="24"/>
    </row>
    <row r="17" spans="1:13" ht="18" customHeight="1" x14ac:dyDescent="0.3">
      <c r="A17" s="157" t="s">
        <v>40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</row>
    <row r="18" spans="1:13" ht="17.399999999999999" x14ac:dyDescent="0.3">
      <c r="A18" s="25"/>
      <c r="B18" s="23"/>
      <c r="C18" s="23"/>
      <c r="D18" s="23"/>
      <c r="E18" s="23"/>
      <c r="F18" s="23"/>
      <c r="G18" s="23"/>
      <c r="H18" s="24"/>
      <c r="I18" s="24"/>
      <c r="J18" s="24"/>
      <c r="K18" s="24"/>
      <c r="L18" s="24"/>
      <c r="M18" s="24"/>
    </row>
    <row r="19" spans="1:13" ht="23.25" customHeight="1" x14ac:dyDescent="0.3">
      <c r="A19" s="29"/>
      <c r="B19" s="30"/>
      <c r="C19" s="30"/>
      <c r="D19" s="31"/>
      <c r="E19" s="32"/>
      <c r="F19" s="152" t="s">
        <v>75</v>
      </c>
      <c r="G19" s="153"/>
      <c r="H19" s="152" t="s">
        <v>73</v>
      </c>
      <c r="I19" s="153"/>
      <c r="J19" s="152" t="s">
        <v>76</v>
      </c>
      <c r="K19" s="153"/>
      <c r="L19" s="152" t="s">
        <v>77</v>
      </c>
      <c r="M19" s="153"/>
    </row>
    <row r="20" spans="1:13" ht="15.75" customHeight="1" x14ac:dyDescent="0.3">
      <c r="A20" s="163" t="s">
        <v>7</v>
      </c>
      <c r="B20" s="164"/>
      <c r="C20" s="164"/>
      <c r="D20" s="164"/>
      <c r="E20" s="165"/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 ht="14.4" customHeight="1" x14ac:dyDescent="0.3">
      <c r="A21" s="163" t="s">
        <v>8</v>
      </c>
      <c r="B21" s="164"/>
      <c r="C21" s="164"/>
      <c r="D21" s="164"/>
      <c r="E21" s="165"/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ht="14.4" customHeight="1" x14ac:dyDescent="0.3">
      <c r="A22" s="169" t="s">
        <v>9</v>
      </c>
      <c r="B22" s="170"/>
      <c r="C22" s="170"/>
      <c r="D22" s="170"/>
      <c r="E22" s="171"/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 ht="17.399999999999999" x14ac:dyDescent="0.3">
      <c r="A23" s="22"/>
      <c r="B23" s="23"/>
      <c r="C23" s="23"/>
      <c r="D23" s="23"/>
      <c r="E23" s="23"/>
      <c r="F23" s="23"/>
      <c r="G23" s="23"/>
      <c r="H23" s="24"/>
      <c r="I23" s="24"/>
      <c r="J23" s="24"/>
      <c r="K23" s="24"/>
      <c r="L23" s="24"/>
      <c r="M23" s="24"/>
    </row>
    <row r="24" spans="1:13" ht="18" customHeight="1" x14ac:dyDescent="0.3">
      <c r="A24" s="157" t="s">
        <v>47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</row>
    <row r="25" spans="1:13" ht="17.399999999999999" x14ac:dyDescent="0.3">
      <c r="A25" s="22"/>
      <c r="B25" s="23"/>
      <c r="C25" s="23"/>
      <c r="D25" s="23"/>
      <c r="E25" s="23"/>
      <c r="F25" s="23"/>
      <c r="G25" s="23"/>
      <c r="H25" s="24"/>
      <c r="I25" s="24"/>
      <c r="J25" s="24"/>
      <c r="K25" s="24"/>
      <c r="L25" s="24"/>
      <c r="M25" s="24"/>
    </row>
    <row r="26" spans="1:13" ht="24" customHeight="1" x14ac:dyDescent="0.3">
      <c r="A26" s="29"/>
      <c r="B26" s="30"/>
      <c r="C26" s="30"/>
      <c r="D26" s="31"/>
      <c r="E26" s="32"/>
      <c r="F26" s="152" t="s">
        <v>75</v>
      </c>
      <c r="G26" s="153"/>
      <c r="H26" s="152" t="s">
        <v>73</v>
      </c>
      <c r="I26" s="153"/>
      <c r="J26" s="152" t="s">
        <v>76</v>
      </c>
      <c r="K26" s="153"/>
      <c r="L26" s="152" t="s">
        <v>77</v>
      </c>
      <c r="M26" s="153"/>
    </row>
    <row r="27" spans="1:13" ht="24" customHeight="1" x14ac:dyDescent="0.3">
      <c r="A27" s="176" t="s">
        <v>41</v>
      </c>
      <c r="B27" s="177"/>
      <c r="C27" s="177"/>
      <c r="D27" s="177"/>
      <c r="E27" s="178"/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7">
        <v>0</v>
      </c>
    </row>
    <row r="28" spans="1:13" ht="30" customHeight="1" x14ac:dyDescent="0.3">
      <c r="A28" s="179" t="s">
        <v>6</v>
      </c>
      <c r="B28" s="180"/>
      <c r="C28" s="180"/>
      <c r="D28" s="180"/>
      <c r="E28" s="181"/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5">
        <v>0</v>
      </c>
    </row>
    <row r="31" spans="1:13" ht="14.4" customHeight="1" x14ac:dyDescent="0.3">
      <c r="A31" s="154" t="s">
        <v>10</v>
      </c>
      <c r="B31" s="155"/>
      <c r="C31" s="155"/>
      <c r="D31" s="155"/>
      <c r="E31" s="156"/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ht="11.25" customHeight="1" x14ac:dyDescent="0.3">
      <c r="A32" s="1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19"/>
      <c r="M32" s="19"/>
    </row>
    <row r="33" spans="1:13" ht="29.25" customHeight="1" x14ac:dyDescent="0.3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</row>
    <row r="34" spans="1:13" ht="8.25" customHeight="1" x14ac:dyDescent="0.3"/>
    <row r="35" spans="1:13" ht="14.4" customHeight="1" x14ac:dyDescent="0.3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6" spans="1:13" ht="8.25" customHeight="1" x14ac:dyDescent="0.3"/>
    <row r="37" spans="1:13" ht="29.25" customHeight="1" x14ac:dyDescent="0.3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</row>
  </sheetData>
  <mergeCells count="63">
    <mergeCell ref="A20:E20"/>
    <mergeCell ref="A21:E21"/>
    <mergeCell ref="A22:E22"/>
    <mergeCell ref="A15:E15"/>
    <mergeCell ref="A37:M37"/>
    <mergeCell ref="A24:M24"/>
    <mergeCell ref="A33:M33"/>
    <mergeCell ref="A31:E31"/>
    <mergeCell ref="A35:M35"/>
    <mergeCell ref="A27:E27"/>
    <mergeCell ref="A28:E28"/>
    <mergeCell ref="F26:G26"/>
    <mergeCell ref="H26:I26"/>
    <mergeCell ref="J26:K26"/>
    <mergeCell ref="L26:M26"/>
    <mergeCell ref="H19:I19"/>
    <mergeCell ref="A1:M1"/>
    <mergeCell ref="A3:M3"/>
    <mergeCell ref="A9:E9"/>
    <mergeCell ref="A10:E10"/>
    <mergeCell ref="A11:E11"/>
    <mergeCell ref="F7:G7"/>
    <mergeCell ref="H7:I7"/>
    <mergeCell ref="J7:K7"/>
    <mergeCell ref="L7:M7"/>
    <mergeCell ref="F8:G8"/>
    <mergeCell ref="F9:G9"/>
    <mergeCell ref="F10:G10"/>
    <mergeCell ref="H11:I11"/>
    <mergeCell ref="J8:K8"/>
    <mergeCell ref="J9:K9"/>
    <mergeCell ref="J10:K10"/>
    <mergeCell ref="J19:K19"/>
    <mergeCell ref="L19:M19"/>
    <mergeCell ref="A14:E14"/>
    <mergeCell ref="A5:M5"/>
    <mergeCell ref="A17:M17"/>
    <mergeCell ref="J12:K12"/>
    <mergeCell ref="L12:M12"/>
    <mergeCell ref="F11:G11"/>
    <mergeCell ref="F13:G13"/>
    <mergeCell ref="F14:G14"/>
    <mergeCell ref="F15:G15"/>
    <mergeCell ref="F19:G19"/>
    <mergeCell ref="J15:K15"/>
    <mergeCell ref="H8:I8"/>
    <mergeCell ref="H9:I9"/>
    <mergeCell ref="H10:I10"/>
    <mergeCell ref="J11:K11"/>
    <mergeCell ref="J13:K13"/>
    <mergeCell ref="L8:M8"/>
    <mergeCell ref="L9:M9"/>
    <mergeCell ref="L10:M10"/>
    <mergeCell ref="L11:M11"/>
    <mergeCell ref="L13:M13"/>
    <mergeCell ref="F12:G12"/>
    <mergeCell ref="J14:K14"/>
    <mergeCell ref="H13:I13"/>
    <mergeCell ref="L14:M14"/>
    <mergeCell ref="L15:M15"/>
    <mergeCell ref="H12:I12"/>
    <mergeCell ref="H14:I14"/>
    <mergeCell ref="H15:I1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4" workbookViewId="0">
      <selection sqref="A1:L1"/>
    </sheetView>
  </sheetViews>
  <sheetFormatPr defaultRowHeight="14.4" x14ac:dyDescent="0.3"/>
  <cols>
    <col min="1" max="1" width="9.33203125" customWidth="1"/>
    <col min="2" max="2" width="10.88671875" customWidth="1"/>
    <col min="3" max="3" width="7" customWidth="1"/>
    <col min="4" max="4" width="35" customWidth="1"/>
    <col min="5" max="5" width="15.109375" customWidth="1"/>
    <col min="6" max="6" width="16.109375" customWidth="1"/>
    <col min="7" max="7" width="15" customWidth="1"/>
    <col min="8" max="8" width="13.5546875" customWidth="1"/>
    <col min="9" max="9" width="15.6640625" customWidth="1"/>
    <col min="10" max="10" width="10.44140625" customWidth="1"/>
    <col min="11" max="11" width="14.33203125" customWidth="1"/>
    <col min="12" max="12" width="11.5546875" customWidth="1"/>
  </cols>
  <sheetData>
    <row r="1" spans="1:12" s="45" customFormat="1" ht="42" customHeight="1" x14ac:dyDescent="0.3">
      <c r="A1" s="157" t="s">
        <v>119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45" customFormat="1" ht="18" customHeight="1" x14ac:dyDescent="0.3">
      <c r="A2" s="42" t="s">
        <v>56</v>
      </c>
      <c r="B2" s="42">
        <v>8682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45" customFormat="1" ht="15.6" x14ac:dyDescent="0.3">
      <c r="A3" s="157" t="s">
        <v>31</v>
      </c>
      <c r="B3" s="157"/>
      <c r="C3" s="157"/>
      <c r="D3" s="157"/>
      <c r="E3" s="157"/>
      <c r="F3" s="157"/>
      <c r="G3" s="157"/>
      <c r="H3" s="157"/>
      <c r="I3" s="188"/>
      <c r="J3" s="188"/>
      <c r="K3" s="188"/>
      <c r="L3" s="188"/>
    </row>
    <row r="4" spans="1:12" s="45" customFormat="1" ht="18" customHeight="1" x14ac:dyDescent="0.3">
      <c r="A4" s="157" t="s">
        <v>12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s="45" customFormat="1" ht="23.4" customHeight="1" x14ac:dyDescent="0.3">
      <c r="A5" s="157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2" s="65" customFormat="1" ht="33" customHeight="1" x14ac:dyDescent="0.3">
      <c r="A6" s="63" t="s">
        <v>13</v>
      </c>
      <c r="B6" s="64" t="s">
        <v>14</v>
      </c>
      <c r="C6" s="64" t="s">
        <v>15</v>
      </c>
      <c r="D6" s="64" t="s">
        <v>11</v>
      </c>
      <c r="E6" s="190" t="s">
        <v>79</v>
      </c>
      <c r="F6" s="191"/>
      <c r="G6" s="190" t="s">
        <v>80</v>
      </c>
      <c r="H6" s="191"/>
      <c r="I6" s="190" t="s">
        <v>42</v>
      </c>
      <c r="J6" s="191"/>
      <c r="K6" s="190" t="s">
        <v>81</v>
      </c>
      <c r="L6" s="191"/>
    </row>
    <row r="7" spans="1:12" s="78" customFormat="1" ht="24.75" customHeight="1" x14ac:dyDescent="0.25">
      <c r="A7" s="76"/>
      <c r="B7" s="77"/>
      <c r="C7" s="77"/>
      <c r="D7" s="77"/>
      <c r="E7" s="193" t="s">
        <v>55</v>
      </c>
      <c r="F7" s="194"/>
      <c r="G7" s="193" t="s">
        <v>55</v>
      </c>
      <c r="H7" s="194"/>
      <c r="I7" s="186" t="s">
        <v>55</v>
      </c>
      <c r="J7" s="187"/>
      <c r="K7" s="186" t="s">
        <v>55</v>
      </c>
      <c r="L7" s="187"/>
    </row>
    <row r="8" spans="1:12" s="50" customFormat="1" ht="15.75" customHeight="1" x14ac:dyDescent="0.3">
      <c r="A8" s="48">
        <v>6</v>
      </c>
      <c r="B8" s="48"/>
      <c r="C8" s="48"/>
      <c r="D8" s="48" t="s">
        <v>16</v>
      </c>
      <c r="E8" s="182">
        <f>SUM(E9:E13)</f>
        <v>1615820.1099999999</v>
      </c>
      <c r="F8" s="183"/>
      <c r="G8" s="182">
        <f>SUM(G9:G13)</f>
        <v>2540944.4</v>
      </c>
      <c r="H8" s="183"/>
      <c r="I8" s="182">
        <f>SUM(I9:I13)</f>
        <v>2111596.81</v>
      </c>
      <c r="J8" s="183"/>
      <c r="K8" s="182">
        <f>SUM(K9:K13)</f>
        <v>2111596.81</v>
      </c>
      <c r="L8" s="183"/>
    </row>
    <row r="9" spans="1:12" s="45" customFormat="1" ht="37.200000000000003" customHeight="1" x14ac:dyDescent="0.3">
      <c r="A9" s="49"/>
      <c r="B9" s="49">
        <v>63</v>
      </c>
      <c r="C9" s="49"/>
      <c r="D9" s="49" t="s">
        <v>44</v>
      </c>
      <c r="E9" s="184">
        <v>1468009.83</v>
      </c>
      <c r="F9" s="185"/>
      <c r="G9" s="184">
        <v>2413897.5499999998</v>
      </c>
      <c r="H9" s="185"/>
      <c r="I9" s="184">
        <v>1984549.96</v>
      </c>
      <c r="J9" s="185"/>
      <c r="K9" s="184">
        <v>1984549.96</v>
      </c>
      <c r="L9" s="185"/>
    </row>
    <row r="10" spans="1:12" s="45" customFormat="1" ht="24" customHeight="1" x14ac:dyDescent="0.3">
      <c r="A10" s="49"/>
      <c r="B10" s="49">
        <v>64</v>
      </c>
      <c r="C10" s="49"/>
      <c r="D10" s="49" t="s">
        <v>49</v>
      </c>
      <c r="E10" s="184">
        <v>0</v>
      </c>
      <c r="F10" s="185"/>
      <c r="G10" s="184">
        <v>0</v>
      </c>
      <c r="H10" s="185"/>
      <c r="I10" s="184">
        <v>0</v>
      </c>
      <c r="J10" s="185"/>
      <c r="K10" s="184">
        <v>0</v>
      </c>
      <c r="L10" s="185"/>
    </row>
    <row r="11" spans="1:12" s="45" customFormat="1" ht="45" x14ac:dyDescent="0.3">
      <c r="A11" s="49"/>
      <c r="B11" s="49">
        <v>65</v>
      </c>
      <c r="C11" s="49"/>
      <c r="D11" s="49" t="s">
        <v>50</v>
      </c>
      <c r="E11" s="184">
        <v>39088.39</v>
      </c>
      <c r="F11" s="185"/>
      <c r="G11" s="184">
        <v>33216.6</v>
      </c>
      <c r="H11" s="185"/>
      <c r="I11" s="184">
        <v>33216.6</v>
      </c>
      <c r="J11" s="185"/>
      <c r="K11" s="184">
        <v>33216.6</v>
      </c>
      <c r="L11" s="185"/>
    </row>
    <row r="12" spans="1:12" s="45" customFormat="1" ht="69" customHeight="1" x14ac:dyDescent="0.3">
      <c r="A12" s="49"/>
      <c r="B12" s="49">
        <v>66</v>
      </c>
      <c r="C12" s="49"/>
      <c r="D12" s="49" t="s">
        <v>51</v>
      </c>
      <c r="E12" s="184">
        <v>6636.13</v>
      </c>
      <c r="F12" s="185"/>
      <c r="G12" s="184">
        <v>6000</v>
      </c>
      <c r="H12" s="185"/>
      <c r="I12" s="184">
        <v>6000</v>
      </c>
      <c r="J12" s="185"/>
      <c r="K12" s="184">
        <v>6000</v>
      </c>
      <c r="L12" s="185"/>
    </row>
    <row r="13" spans="1:12" s="45" customFormat="1" ht="45" x14ac:dyDescent="0.3">
      <c r="A13" s="51"/>
      <c r="B13" s="51">
        <v>67</v>
      </c>
      <c r="C13" s="52"/>
      <c r="D13" s="49" t="s">
        <v>45</v>
      </c>
      <c r="E13" s="184">
        <v>102085.75999999999</v>
      </c>
      <c r="F13" s="185"/>
      <c r="G13" s="184">
        <v>87830.25</v>
      </c>
      <c r="H13" s="185"/>
      <c r="I13" s="184">
        <v>87830.25</v>
      </c>
      <c r="J13" s="185"/>
      <c r="K13" s="184">
        <v>87830.25</v>
      </c>
      <c r="L13" s="185"/>
    </row>
    <row r="14" spans="1:12" s="50" customFormat="1" ht="31.2" x14ac:dyDescent="0.3">
      <c r="A14" s="54">
        <v>7</v>
      </c>
      <c r="B14" s="55"/>
      <c r="C14" s="55"/>
      <c r="D14" s="56" t="s">
        <v>18</v>
      </c>
      <c r="E14" s="182">
        <f>SUM(E15)</f>
        <v>66.36</v>
      </c>
      <c r="F14" s="183"/>
      <c r="G14" s="182">
        <f>SUM(G15)</f>
        <v>100</v>
      </c>
      <c r="H14" s="183"/>
      <c r="I14" s="182">
        <f t="shared" ref="I14" si="0">SUM(I15)</f>
        <v>100</v>
      </c>
      <c r="J14" s="183"/>
      <c r="K14" s="182">
        <f t="shared" ref="K14" si="1">SUM(K15)</f>
        <v>100</v>
      </c>
      <c r="L14" s="183"/>
    </row>
    <row r="15" spans="1:12" s="45" customFormat="1" ht="30" x14ac:dyDescent="0.3">
      <c r="A15" s="54"/>
      <c r="B15" s="57">
        <v>72</v>
      </c>
      <c r="C15" s="57"/>
      <c r="D15" s="58" t="s">
        <v>43</v>
      </c>
      <c r="E15" s="184">
        <v>66.36</v>
      </c>
      <c r="F15" s="185"/>
      <c r="G15" s="184">
        <v>100</v>
      </c>
      <c r="H15" s="185"/>
      <c r="I15" s="184">
        <v>100</v>
      </c>
      <c r="J15" s="185"/>
      <c r="K15" s="184">
        <v>100</v>
      </c>
      <c r="L15" s="185"/>
    </row>
    <row r="16" spans="1:12" s="50" customFormat="1" ht="22.2" customHeight="1" x14ac:dyDescent="0.3">
      <c r="A16" s="54"/>
      <c r="B16" s="55"/>
      <c r="C16" s="55"/>
      <c r="D16" s="56" t="s">
        <v>53</v>
      </c>
      <c r="E16" s="182">
        <f>SUM(E8+E14)</f>
        <v>1615886.47</v>
      </c>
      <c r="F16" s="183"/>
      <c r="G16" s="182">
        <f>SUM(G8+G14)</f>
        <v>2541044.4</v>
      </c>
      <c r="H16" s="183"/>
      <c r="I16" s="182">
        <f>SUM(I8+I14)</f>
        <v>2111696.81</v>
      </c>
      <c r="J16" s="183"/>
      <c r="K16" s="182">
        <f>SUM(K8+K14)</f>
        <v>2111696.81</v>
      </c>
      <c r="L16" s="183"/>
    </row>
    <row r="17" spans="1:12" s="45" customFormat="1" ht="20.25" customHeight="1" x14ac:dyDescent="0.3">
      <c r="A17" s="54">
        <v>9</v>
      </c>
      <c r="B17" s="55"/>
      <c r="C17" s="55"/>
      <c r="D17" s="56" t="s">
        <v>57</v>
      </c>
      <c r="E17" s="182">
        <f>SUM(E18:E18)</f>
        <v>1327.23</v>
      </c>
      <c r="F17" s="183"/>
      <c r="G17" s="182">
        <f>SUM(G18)</f>
        <v>1000</v>
      </c>
      <c r="H17" s="183"/>
      <c r="I17" s="182">
        <f t="shared" ref="I17" si="2">SUM(I18)</f>
        <v>1000</v>
      </c>
      <c r="J17" s="183"/>
      <c r="K17" s="182">
        <f t="shared" ref="K17" si="3">SUM(K18)</f>
        <v>1000</v>
      </c>
      <c r="L17" s="183"/>
    </row>
    <row r="18" spans="1:12" s="45" customFormat="1" ht="15.6" x14ac:dyDescent="0.3">
      <c r="A18" s="49"/>
      <c r="B18" s="49">
        <v>92</v>
      </c>
      <c r="C18" s="49"/>
      <c r="D18" s="58" t="s">
        <v>52</v>
      </c>
      <c r="E18" s="184">
        <v>1327.23</v>
      </c>
      <c r="F18" s="185"/>
      <c r="G18" s="184">
        <v>1000</v>
      </c>
      <c r="H18" s="185"/>
      <c r="I18" s="184">
        <v>1000</v>
      </c>
      <c r="J18" s="185"/>
      <c r="K18" s="184">
        <v>1000</v>
      </c>
      <c r="L18" s="185"/>
    </row>
    <row r="19" spans="1:12" s="50" customFormat="1" ht="22.95" customHeight="1" x14ac:dyDescent="0.3">
      <c r="A19" s="48"/>
      <c r="B19" s="48"/>
      <c r="C19" s="53"/>
      <c r="D19" s="53" t="s">
        <v>54</v>
      </c>
      <c r="E19" s="182">
        <f>SUM(E8+E17+E14)</f>
        <v>1617213.7</v>
      </c>
      <c r="F19" s="183"/>
      <c r="G19" s="182">
        <f>SUM(G8+G17+G14)</f>
        <v>2542044.4</v>
      </c>
      <c r="H19" s="183"/>
      <c r="I19" s="182">
        <f>SUM(I8+I17+I14)</f>
        <v>2112696.81</v>
      </c>
      <c r="J19" s="183"/>
      <c r="K19" s="182">
        <f>SUM(K8+K17+K14)</f>
        <v>2112696.81</v>
      </c>
      <c r="L19" s="183"/>
    </row>
    <row r="20" spans="1:12" s="45" customFormat="1" ht="15.6" x14ac:dyDescent="0.3">
      <c r="A20" s="59"/>
      <c r="B20" s="59"/>
      <c r="C20" s="60"/>
      <c r="D20" s="60"/>
      <c r="E20" s="61"/>
      <c r="F20" s="61"/>
      <c r="G20" s="61"/>
      <c r="H20" s="61"/>
      <c r="I20" s="61"/>
      <c r="J20" s="61"/>
      <c r="K20" s="61"/>
      <c r="L20" s="62"/>
    </row>
    <row r="21" spans="1:12" s="45" customFormat="1" ht="15.6" x14ac:dyDescent="0.3">
      <c r="A21" s="59"/>
      <c r="B21" s="59"/>
      <c r="C21" s="60"/>
      <c r="D21" s="60"/>
      <c r="E21" s="61"/>
      <c r="F21" s="61"/>
      <c r="G21" s="61"/>
      <c r="H21" s="61"/>
      <c r="I21" s="61"/>
      <c r="J21" s="61"/>
      <c r="K21" s="61"/>
      <c r="L21" s="62"/>
    </row>
    <row r="22" spans="1:12" s="45" customFormat="1" ht="15.6" x14ac:dyDescent="0.3">
      <c r="A22" s="59"/>
      <c r="B22" s="59"/>
      <c r="C22" s="60"/>
      <c r="D22" s="60"/>
      <c r="E22" s="61"/>
      <c r="F22" s="61"/>
      <c r="G22" s="61"/>
      <c r="H22" s="61"/>
      <c r="I22" s="61"/>
      <c r="J22" s="61"/>
      <c r="K22" s="61"/>
      <c r="L22" s="62"/>
    </row>
    <row r="23" spans="1:12" s="45" customFormat="1" ht="15.6" x14ac:dyDescent="0.3">
      <c r="A23" s="59"/>
      <c r="B23" s="59"/>
      <c r="C23" s="60"/>
      <c r="D23" s="60"/>
      <c r="E23" s="61"/>
      <c r="F23" s="61"/>
      <c r="G23" s="61"/>
      <c r="H23" s="61"/>
      <c r="I23" s="61"/>
      <c r="J23" s="61"/>
      <c r="K23" s="61"/>
      <c r="L23" s="62"/>
    </row>
    <row r="24" spans="1:12" s="45" customFormat="1" ht="15.6" x14ac:dyDescent="0.3">
      <c r="A24" s="59"/>
      <c r="B24" s="59"/>
      <c r="C24" s="60"/>
      <c r="D24" s="60"/>
      <c r="E24" s="61"/>
      <c r="F24" s="61"/>
      <c r="G24" s="61"/>
      <c r="H24" s="61"/>
      <c r="I24" s="61"/>
      <c r="J24" s="61"/>
      <c r="K24" s="61"/>
      <c r="L24" s="62"/>
    </row>
    <row r="25" spans="1:12" s="45" customFormat="1" ht="15.6" x14ac:dyDescent="0.3">
      <c r="A25" s="59"/>
      <c r="B25" s="59"/>
      <c r="C25" s="60"/>
      <c r="D25" s="60"/>
      <c r="E25" s="61"/>
      <c r="F25" s="61"/>
      <c r="G25" s="61"/>
      <c r="H25" s="61"/>
      <c r="I25" s="61"/>
      <c r="J25" s="61"/>
      <c r="K25" s="61"/>
      <c r="L25" s="62"/>
    </row>
    <row r="26" spans="1:12" s="45" customFormat="1" ht="15.6" x14ac:dyDescent="0.3"/>
    <row r="27" spans="1:12" s="45" customFormat="1" ht="15.6" x14ac:dyDescent="0.3"/>
    <row r="28" spans="1:12" s="45" customFormat="1" ht="15.6" x14ac:dyDescent="0.3">
      <c r="A28" s="157" t="s">
        <v>19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</row>
    <row r="29" spans="1:12" s="45" customFormat="1" ht="15.6" x14ac:dyDescent="0.3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s="65" customFormat="1" x14ac:dyDescent="0.3">
      <c r="A30" s="67"/>
      <c r="B30" s="67"/>
      <c r="C30" s="67"/>
      <c r="D30" s="67"/>
      <c r="E30" s="67"/>
      <c r="F30" s="67"/>
      <c r="G30" s="67"/>
      <c r="H30" s="67"/>
      <c r="I30" s="66"/>
      <c r="J30" s="66"/>
      <c r="K30" s="66"/>
      <c r="L30" s="66"/>
    </row>
    <row r="31" spans="1:12" s="45" customFormat="1" ht="15.6" x14ac:dyDescent="0.3">
      <c r="A31" s="46" t="s">
        <v>13</v>
      </c>
      <c r="B31" s="47" t="s">
        <v>14</v>
      </c>
      <c r="C31" s="47" t="s">
        <v>15</v>
      </c>
      <c r="D31" s="47" t="s">
        <v>20</v>
      </c>
      <c r="E31" s="195" t="s">
        <v>79</v>
      </c>
      <c r="F31" s="153"/>
      <c r="G31" s="195" t="s">
        <v>80</v>
      </c>
      <c r="H31" s="153"/>
      <c r="I31" s="196" t="s">
        <v>42</v>
      </c>
      <c r="J31" s="194"/>
      <c r="K31" s="196" t="s">
        <v>81</v>
      </c>
      <c r="L31" s="194"/>
    </row>
    <row r="32" spans="1:12" s="79" customFormat="1" ht="15.6" x14ac:dyDescent="0.3">
      <c r="A32" s="80"/>
      <c r="B32" s="81"/>
      <c r="C32" s="81"/>
      <c r="D32" s="81"/>
      <c r="E32" s="197" t="s">
        <v>55</v>
      </c>
      <c r="F32" s="198"/>
      <c r="G32" s="197" t="s">
        <v>55</v>
      </c>
      <c r="H32" s="198"/>
      <c r="I32" s="197" t="s">
        <v>55</v>
      </c>
      <c r="J32" s="198"/>
      <c r="K32" s="197" t="s">
        <v>55</v>
      </c>
      <c r="L32" s="198"/>
    </row>
    <row r="33" spans="1:12" s="50" customFormat="1" ht="15.75" customHeight="1" x14ac:dyDescent="0.3">
      <c r="A33" s="48">
        <v>3</v>
      </c>
      <c r="B33" s="48"/>
      <c r="C33" s="48"/>
      <c r="D33" s="48" t="s">
        <v>21</v>
      </c>
      <c r="E33" s="182">
        <f>SUM(E34:E38)</f>
        <v>1603875.06</v>
      </c>
      <c r="F33" s="183"/>
      <c r="G33" s="182">
        <f>SUM(G34:G38)</f>
        <v>2319694.4</v>
      </c>
      <c r="H33" s="183"/>
      <c r="I33" s="182">
        <f>SUM(I34:I38)</f>
        <v>2090596.81</v>
      </c>
      <c r="J33" s="183"/>
      <c r="K33" s="182">
        <f>SUM(K34:K38)</f>
        <v>2090596.81</v>
      </c>
      <c r="L33" s="183"/>
    </row>
    <row r="34" spans="1:12" s="45" customFormat="1" ht="15.75" customHeight="1" x14ac:dyDescent="0.3">
      <c r="A34" s="48"/>
      <c r="B34" s="49">
        <v>31</v>
      </c>
      <c r="C34" s="49"/>
      <c r="D34" s="49" t="s">
        <v>22</v>
      </c>
      <c r="E34" s="184">
        <v>1352266.66</v>
      </c>
      <c r="F34" s="185"/>
      <c r="G34" s="184">
        <v>1716521.21</v>
      </c>
      <c r="H34" s="185"/>
      <c r="I34" s="184">
        <v>1714881.21</v>
      </c>
      <c r="J34" s="185"/>
      <c r="K34" s="184">
        <v>1714881.21</v>
      </c>
      <c r="L34" s="185"/>
    </row>
    <row r="35" spans="1:12" s="45" customFormat="1" ht="15.6" x14ac:dyDescent="0.3">
      <c r="A35" s="51"/>
      <c r="B35" s="51">
        <v>32</v>
      </c>
      <c r="C35" s="52"/>
      <c r="D35" s="51" t="s">
        <v>34</v>
      </c>
      <c r="E35" s="184">
        <v>223201.74</v>
      </c>
      <c r="F35" s="185"/>
      <c r="G35" s="184">
        <v>547331.18999999994</v>
      </c>
      <c r="H35" s="185"/>
      <c r="I35" s="184">
        <v>319873.59999999998</v>
      </c>
      <c r="J35" s="185"/>
      <c r="K35" s="184">
        <v>319873.59999999998</v>
      </c>
      <c r="L35" s="185"/>
    </row>
    <row r="36" spans="1:12" s="45" customFormat="1" ht="15.6" x14ac:dyDescent="0.3">
      <c r="A36" s="51"/>
      <c r="B36" s="51">
        <v>34</v>
      </c>
      <c r="C36" s="52"/>
      <c r="D36" s="52" t="s">
        <v>58</v>
      </c>
      <c r="E36" s="184">
        <v>66.36</v>
      </c>
      <c r="F36" s="185"/>
      <c r="G36" s="184">
        <v>40</v>
      </c>
      <c r="H36" s="185"/>
      <c r="I36" s="184">
        <v>40</v>
      </c>
      <c r="J36" s="185"/>
      <c r="K36" s="184">
        <v>40</v>
      </c>
      <c r="L36" s="185"/>
    </row>
    <row r="37" spans="1:12" s="45" customFormat="1" ht="15.6" x14ac:dyDescent="0.3">
      <c r="A37" s="51"/>
      <c r="B37" s="51">
        <v>37</v>
      </c>
      <c r="C37" s="52"/>
      <c r="D37" s="52" t="s">
        <v>69</v>
      </c>
      <c r="E37" s="184">
        <v>28340.3</v>
      </c>
      <c r="F37" s="185"/>
      <c r="G37" s="184">
        <v>55002</v>
      </c>
      <c r="H37" s="185"/>
      <c r="I37" s="184">
        <v>55002</v>
      </c>
      <c r="J37" s="185"/>
      <c r="K37" s="184">
        <v>55002</v>
      </c>
      <c r="L37" s="185"/>
    </row>
    <row r="38" spans="1:12" s="45" customFormat="1" ht="15.6" x14ac:dyDescent="0.3">
      <c r="A38" s="51"/>
      <c r="B38" s="51">
        <v>38</v>
      </c>
      <c r="C38" s="52"/>
      <c r="D38" s="52" t="s">
        <v>71</v>
      </c>
      <c r="E38" s="184">
        <v>0</v>
      </c>
      <c r="F38" s="185"/>
      <c r="G38" s="184">
        <v>800</v>
      </c>
      <c r="H38" s="185"/>
      <c r="I38" s="184">
        <v>800</v>
      </c>
      <c r="J38" s="185"/>
      <c r="K38" s="184">
        <v>800</v>
      </c>
      <c r="L38" s="185"/>
    </row>
    <row r="39" spans="1:12" s="50" customFormat="1" ht="31.2" x14ac:dyDescent="0.3">
      <c r="A39" s="54">
        <v>4</v>
      </c>
      <c r="B39" s="55"/>
      <c r="C39" s="55"/>
      <c r="D39" s="56" t="s">
        <v>23</v>
      </c>
      <c r="E39" s="182">
        <f>SUM(E40)</f>
        <v>13338.64</v>
      </c>
      <c r="F39" s="183"/>
      <c r="G39" s="182">
        <f t="shared" ref="G39" si="4">SUM(G40)</f>
        <v>222350</v>
      </c>
      <c r="H39" s="183"/>
      <c r="I39" s="182">
        <f t="shared" ref="I39" si="5">SUM(I40)</f>
        <v>22100</v>
      </c>
      <c r="J39" s="183"/>
      <c r="K39" s="182">
        <f t="shared" ref="K39" si="6">SUM(K40)</f>
        <v>22100</v>
      </c>
      <c r="L39" s="183"/>
    </row>
    <row r="40" spans="1:12" s="45" customFormat="1" ht="30" x14ac:dyDescent="0.3">
      <c r="A40" s="49"/>
      <c r="B40" s="49">
        <v>42</v>
      </c>
      <c r="C40" s="49"/>
      <c r="D40" s="58" t="s">
        <v>46</v>
      </c>
      <c r="E40" s="184">
        <v>13338.64</v>
      </c>
      <c r="F40" s="185"/>
      <c r="G40" s="184">
        <v>222350</v>
      </c>
      <c r="H40" s="185"/>
      <c r="I40" s="184">
        <v>22100</v>
      </c>
      <c r="J40" s="185"/>
      <c r="K40" s="184">
        <v>22100</v>
      </c>
      <c r="L40" s="185"/>
    </row>
    <row r="41" spans="1:12" s="50" customFormat="1" ht="23.25" customHeight="1" x14ac:dyDescent="0.3">
      <c r="A41" s="48"/>
      <c r="B41" s="48"/>
      <c r="C41" s="53"/>
      <c r="D41" s="53" t="s">
        <v>60</v>
      </c>
      <c r="E41" s="182">
        <f>SUM(E33+E39)</f>
        <v>1617213.7</v>
      </c>
      <c r="F41" s="183"/>
      <c r="G41" s="182">
        <f t="shared" ref="G41" si="7">SUM(G33+G39)</f>
        <v>2542044.4</v>
      </c>
      <c r="H41" s="183"/>
      <c r="I41" s="182">
        <f t="shared" ref="I41" si="8">SUM(I33+I39)</f>
        <v>2112696.81</v>
      </c>
      <c r="J41" s="183"/>
      <c r="K41" s="182">
        <f t="shared" ref="K41" si="9">SUM(K33+K39)</f>
        <v>2112696.81</v>
      </c>
      <c r="L41" s="183"/>
    </row>
    <row r="42" spans="1:12" s="45" customFormat="1" ht="15.6" x14ac:dyDescent="0.3"/>
  </sheetData>
  <mergeCells count="105">
    <mergeCell ref="K41:L41"/>
    <mergeCell ref="G16:H16"/>
    <mergeCell ref="K37:L37"/>
    <mergeCell ref="K38:L38"/>
    <mergeCell ref="K39:L39"/>
    <mergeCell ref="K40:L40"/>
    <mergeCell ref="I40:J40"/>
    <mergeCell ref="I41:J41"/>
    <mergeCell ref="K32:L32"/>
    <mergeCell ref="K33:L33"/>
    <mergeCell ref="K34:L34"/>
    <mergeCell ref="K35:L35"/>
    <mergeCell ref="K36:L36"/>
    <mergeCell ref="I36:J36"/>
    <mergeCell ref="I37:J37"/>
    <mergeCell ref="I39:J39"/>
    <mergeCell ref="I38:J38"/>
    <mergeCell ref="I32:J32"/>
    <mergeCell ref="I33:J33"/>
    <mergeCell ref="I34:J34"/>
    <mergeCell ref="I19:J19"/>
    <mergeCell ref="G18:H18"/>
    <mergeCell ref="G19:H19"/>
    <mergeCell ref="E41:F41"/>
    <mergeCell ref="E36:F36"/>
    <mergeCell ref="E37:F37"/>
    <mergeCell ref="E38:F38"/>
    <mergeCell ref="E32:F32"/>
    <mergeCell ref="E33:F33"/>
    <mergeCell ref="E34:F34"/>
    <mergeCell ref="E35:F35"/>
    <mergeCell ref="G36:H36"/>
    <mergeCell ref="G37:H37"/>
    <mergeCell ref="G38:H38"/>
    <mergeCell ref="G32:H32"/>
    <mergeCell ref="G33:H33"/>
    <mergeCell ref="G34:H34"/>
    <mergeCell ref="G35:H35"/>
    <mergeCell ref="G40:H40"/>
    <mergeCell ref="G41:H41"/>
    <mergeCell ref="E39:F39"/>
    <mergeCell ref="E40:F40"/>
    <mergeCell ref="E18:F18"/>
    <mergeCell ref="E19:F19"/>
    <mergeCell ref="I35:J35"/>
    <mergeCell ref="G39:H39"/>
    <mergeCell ref="K13:L13"/>
    <mergeCell ref="K14:L14"/>
    <mergeCell ref="K15:L15"/>
    <mergeCell ref="E31:F31"/>
    <mergeCell ref="G31:H31"/>
    <mergeCell ref="I31:J31"/>
    <mergeCell ref="K31:L31"/>
    <mergeCell ref="A28:L28"/>
    <mergeCell ref="K11:L11"/>
    <mergeCell ref="K12:L12"/>
    <mergeCell ref="K16:L16"/>
    <mergeCell ref="K17:L17"/>
    <mergeCell ref="K18:L18"/>
    <mergeCell ref="K19:L19"/>
    <mergeCell ref="I16:J16"/>
    <mergeCell ref="I17:J17"/>
    <mergeCell ref="I18:J18"/>
    <mergeCell ref="I13:J13"/>
    <mergeCell ref="I14:J14"/>
    <mergeCell ref="I15:J15"/>
    <mergeCell ref="I11:J11"/>
    <mergeCell ref="I12:J12"/>
    <mergeCell ref="I7:J7"/>
    <mergeCell ref="I8:J8"/>
    <mergeCell ref="I9:J9"/>
    <mergeCell ref="I10:J10"/>
    <mergeCell ref="G12:H12"/>
    <mergeCell ref="A1:L1"/>
    <mergeCell ref="A3:L3"/>
    <mergeCell ref="A4:L4"/>
    <mergeCell ref="E6:F6"/>
    <mergeCell ref="G6:H6"/>
    <mergeCell ref="I6:J6"/>
    <mergeCell ref="K6:L6"/>
    <mergeCell ref="K7:L7"/>
    <mergeCell ref="K8:L8"/>
    <mergeCell ref="K9:L9"/>
    <mergeCell ref="K10:L10"/>
    <mergeCell ref="A5:L5"/>
    <mergeCell ref="E7:F7"/>
    <mergeCell ref="E8:F8"/>
    <mergeCell ref="E9:F9"/>
    <mergeCell ref="E10:F10"/>
    <mergeCell ref="E11:F11"/>
    <mergeCell ref="E12:F12"/>
    <mergeCell ref="G7:H7"/>
    <mergeCell ref="G8:H8"/>
    <mergeCell ref="G9:H9"/>
    <mergeCell ref="G10:H10"/>
    <mergeCell ref="E17:F17"/>
    <mergeCell ref="E13:F13"/>
    <mergeCell ref="E14:F14"/>
    <mergeCell ref="E15:F15"/>
    <mergeCell ref="G13:H13"/>
    <mergeCell ref="G14:H14"/>
    <mergeCell ref="G15:H15"/>
    <mergeCell ref="G11:H11"/>
    <mergeCell ref="E16:F16"/>
    <mergeCell ref="G17:H17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H12" sqref="H12:I12"/>
    </sheetView>
  </sheetViews>
  <sheetFormatPr defaultRowHeight="14.4" x14ac:dyDescent="0.3"/>
  <cols>
    <col min="1" max="1" width="37.6640625" customWidth="1"/>
    <col min="2" max="2" width="15.109375" customWidth="1"/>
    <col min="3" max="3" width="16.33203125" customWidth="1"/>
    <col min="4" max="5" width="17.5546875" customWidth="1"/>
    <col min="6" max="6" width="15.6640625" customWidth="1"/>
    <col min="7" max="7" width="17.44140625" customWidth="1"/>
    <col min="8" max="8" width="16.33203125" customWidth="1"/>
    <col min="9" max="9" width="18.33203125" customWidth="1"/>
  </cols>
  <sheetData>
    <row r="1" spans="1:9" ht="42" customHeight="1" x14ac:dyDescent="0.3">
      <c r="A1" s="157" t="s">
        <v>119</v>
      </c>
      <c r="B1" s="157"/>
      <c r="C1" s="157"/>
      <c r="D1" s="157"/>
      <c r="E1" s="157"/>
      <c r="F1" s="157"/>
      <c r="G1" s="157"/>
      <c r="H1" s="157"/>
      <c r="I1" s="157"/>
    </row>
    <row r="2" spans="1:9" ht="18" customHeight="1" x14ac:dyDescent="0.3">
      <c r="A2" s="3" t="s">
        <v>117</v>
      </c>
      <c r="B2" s="25"/>
      <c r="C2" s="3"/>
      <c r="D2" s="25"/>
      <c r="E2" s="3"/>
      <c r="F2" s="25"/>
      <c r="G2" s="3"/>
      <c r="H2" s="25"/>
      <c r="I2" s="3"/>
    </row>
    <row r="3" spans="1:9" ht="15.6" x14ac:dyDescent="0.3">
      <c r="A3" s="157" t="s">
        <v>31</v>
      </c>
      <c r="B3" s="157"/>
      <c r="C3" s="157"/>
      <c r="D3" s="157"/>
      <c r="E3" s="157"/>
      <c r="F3" s="157"/>
      <c r="G3" s="188"/>
      <c r="H3" s="188"/>
      <c r="I3" s="188"/>
    </row>
    <row r="4" spans="1:9" ht="17.399999999999999" x14ac:dyDescent="0.3">
      <c r="A4" s="3"/>
      <c r="B4" s="25"/>
      <c r="C4" s="3"/>
      <c r="D4" s="25"/>
      <c r="E4" s="3"/>
      <c r="F4" s="25"/>
      <c r="G4" s="4"/>
      <c r="H4" s="4"/>
      <c r="I4" s="4"/>
    </row>
    <row r="5" spans="1:9" ht="18" customHeight="1" x14ac:dyDescent="0.3">
      <c r="A5" s="157" t="s">
        <v>12</v>
      </c>
      <c r="B5" s="189"/>
      <c r="C5" s="189"/>
      <c r="D5" s="189"/>
      <c r="E5" s="189"/>
      <c r="F5" s="189"/>
      <c r="G5" s="189"/>
      <c r="H5" s="189"/>
      <c r="I5" s="189"/>
    </row>
    <row r="6" spans="1:9" ht="17.399999999999999" x14ac:dyDescent="0.3">
      <c r="A6" s="3"/>
      <c r="B6" s="25"/>
      <c r="C6" s="3"/>
      <c r="D6" s="25"/>
      <c r="E6" s="3"/>
      <c r="F6" s="25"/>
      <c r="G6" s="4"/>
      <c r="H6" s="4"/>
      <c r="I6" s="4"/>
    </row>
    <row r="7" spans="1:9" ht="15.6" x14ac:dyDescent="0.3">
      <c r="A7" s="157" t="s">
        <v>24</v>
      </c>
      <c r="B7" s="192"/>
      <c r="C7" s="192"/>
      <c r="D7" s="192"/>
      <c r="E7" s="192"/>
      <c r="F7" s="192"/>
      <c r="G7" s="192"/>
      <c r="H7" s="192"/>
      <c r="I7" s="192"/>
    </row>
    <row r="8" spans="1:9" ht="17.399999999999999" x14ac:dyDescent="0.3">
      <c r="A8" s="3"/>
      <c r="B8" s="25"/>
      <c r="C8" s="3"/>
      <c r="D8" s="25"/>
      <c r="E8" s="3"/>
      <c r="F8" s="25"/>
      <c r="G8" s="4"/>
      <c r="H8" s="4"/>
      <c r="I8" s="4"/>
    </row>
    <row r="9" spans="1:9" ht="33" customHeight="1" x14ac:dyDescent="0.3">
      <c r="A9" s="21" t="s">
        <v>25</v>
      </c>
      <c r="B9" s="199" t="s">
        <v>79</v>
      </c>
      <c r="C9" s="153"/>
      <c r="D9" s="199" t="s">
        <v>80</v>
      </c>
      <c r="E9" s="153"/>
      <c r="F9" s="199" t="s">
        <v>42</v>
      </c>
      <c r="G9" s="153"/>
      <c r="H9" s="199" t="s">
        <v>81</v>
      </c>
      <c r="I9" s="153"/>
    </row>
    <row r="10" spans="1:9" s="88" customFormat="1" x14ac:dyDescent="0.3">
      <c r="A10" s="86"/>
      <c r="B10" s="200" t="s">
        <v>55</v>
      </c>
      <c r="C10" s="201"/>
      <c r="D10" s="200" t="s">
        <v>55</v>
      </c>
      <c r="E10" s="201"/>
      <c r="F10" s="200" t="s">
        <v>55</v>
      </c>
      <c r="G10" s="201"/>
      <c r="H10" s="200" t="s">
        <v>55</v>
      </c>
      <c r="I10" s="201"/>
    </row>
    <row r="11" spans="1:9" s="89" customFormat="1" ht="15.75" customHeight="1" x14ac:dyDescent="0.3">
      <c r="A11" s="9" t="s">
        <v>26</v>
      </c>
      <c r="B11" s="145">
        <f>SUM(B12)</f>
        <v>1617213.7</v>
      </c>
      <c r="C11" s="146"/>
      <c r="D11" s="145">
        <f t="shared" ref="D11" si="0">SUM(D12)</f>
        <v>2542044.4</v>
      </c>
      <c r="E11" s="146"/>
      <c r="F11" s="145">
        <f t="shared" ref="F11" si="1">SUM(F12)</f>
        <v>2112696.81</v>
      </c>
      <c r="G11" s="146"/>
      <c r="H11" s="145">
        <f t="shared" ref="H11" si="2">SUM(H12)</f>
        <v>2112696.81</v>
      </c>
      <c r="I11" s="146"/>
    </row>
    <row r="12" spans="1:9" s="89" customFormat="1" ht="15.75" customHeight="1" x14ac:dyDescent="0.3">
      <c r="A12" s="9" t="s">
        <v>61</v>
      </c>
      <c r="B12" s="145">
        <v>1617213.7</v>
      </c>
      <c r="C12" s="146"/>
      <c r="D12" s="145">
        <f>SUM(D13+D15)</f>
        <v>2542044.4</v>
      </c>
      <c r="E12" s="146"/>
      <c r="F12" s="145">
        <f t="shared" ref="F12" si="3">SUM(F13+F15)</f>
        <v>2112696.81</v>
      </c>
      <c r="G12" s="146"/>
      <c r="H12" s="145">
        <f t="shared" ref="H12" si="4">SUM(H13+H15)</f>
        <v>2112696.81</v>
      </c>
      <c r="I12" s="146"/>
    </row>
    <row r="13" spans="1:9" s="89" customFormat="1" x14ac:dyDescent="0.3">
      <c r="A13" s="85" t="s">
        <v>62</v>
      </c>
      <c r="B13" s="145">
        <v>1606449.88</v>
      </c>
      <c r="C13" s="146"/>
      <c r="D13" s="145">
        <v>2539796.81</v>
      </c>
      <c r="E13" s="146"/>
      <c r="F13" s="145">
        <v>2112696.81</v>
      </c>
      <c r="G13" s="146"/>
      <c r="H13" s="145">
        <v>2112696.81</v>
      </c>
      <c r="I13" s="146"/>
    </row>
    <row r="14" spans="1:9" s="65" customFormat="1" x14ac:dyDescent="0.3">
      <c r="A14" s="15" t="s">
        <v>63</v>
      </c>
      <c r="B14" s="145">
        <v>1606449.88</v>
      </c>
      <c r="C14" s="146"/>
      <c r="D14" s="145">
        <v>2539796.81</v>
      </c>
      <c r="E14" s="146"/>
      <c r="F14" s="145">
        <v>2112696.81</v>
      </c>
      <c r="G14" s="146"/>
      <c r="H14" s="145">
        <v>2112696.81</v>
      </c>
      <c r="I14" s="146"/>
    </row>
    <row r="15" spans="1:9" s="89" customFormat="1" x14ac:dyDescent="0.3">
      <c r="A15" s="9" t="s">
        <v>64</v>
      </c>
      <c r="B15" s="145">
        <v>10763.82</v>
      </c>
      <c r="C15" s="146"/>
      <c r="D15" s="145">
        <v>2247.59</v>
      </c>
      <c r="E15" s="146"/>
      <c r="F15" s="145">
        <v>0</v>
      </c>
      <c r="G15" s="146"/>
      <c r="H15" s="145">
        <v>0</v>
      </c>
      <c r="I15" s="146"/>
    </row>
  </sheetData>
  <mergeCells count="32">
    <mergeCell ref="F12:G12"/>
    <mergeCell ref="F13:G13"/>
    <mergeCell ref="F14:G14"/>
    <mergeCell ref="F15:G15"/>
    <mergeCell ref="H12:I12"/>
    <mergeCell ref="H13:I13"/>
    <mergeCell ref="H14:I14"/>
    <mergeCell ref="H15:I15"/>
    <mergeCell ref="B12:C12"/>
    <mergeCell ref="B13:C13"/>
    <mergeCell ref="B14:C14"/>
    <mergeCell ref="B15:C15"/>
    <mergeCell ref="D12:E12"/>
    <mergeCell ref="D13:E13"/>
    <mergeCell ref="D14:E14"/>
    <mergeCell ref="D15:E15"/>
    <mergeCell ref="B10:C10"/>
    <mergeCell ref="D10:E10"/>
    <mergeCell ref="F10:G10"/>
    <mergeCell ref="H10:I10"/>
    <mergeCell ref="B11:C11"/>
    <mergeCell ref="D11:E11"/>
    <mergeCell ref="F11:G11"/>
    <mergeCell ref="H11:I11"/>
    <mergeCell ref="A1:I1"/>
    <mergeCell ref="A3:I3"/>
    <mergeCell ref="A5:I5"/>
    <mergeCell ref="A7:I7"/>
    <mergeCell ref="B9:C9"/>
    <mergeCell ref="D9:E9"/>
    <mergeCell ref="F9:G9"/>
    <mergeCell ref="H9:I9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8" width="25.33203125" customWidth="1"/>
  </cols>
  <sheetData>
    <row r="1" spans="1:8" ht="42" customHeight="1" x14ac:dyDescent="0.3">
      <c r="A1" s="157" t="s">
        <v>122</v>
      </c>
      <c r="B1" s="157"/>
      <c r="C1" s="157"/>
      <c r="D1" s="157"/>
      <c r="E1" s="157"/>
      <c r="F1" s="157"/>
      <c r="G1" s="157"/>
      <c r="H1" s="157"/>
    </row>
    <row r="2" spans="1:8" ht="18" customHeight="1" x14ac:dyDescent="0.3">
      <c r="A2" s="3" t="s">
        <v>116</v>
      </c>
      <c r="B2" s="3">
        <v>8682</v>
      </c>
      <c r="C2" s="3"/>
      <c r="D2" s="3"/>
      <c r="E2" s="3"/>
      <c r="F2" s="3"/>
      <c r="G2" s="3"/>
      <c r="H2" s="3"/>
    </row>
    <row r="3" spans="1:8" ht="15.6" x14ac:dyDescent="0.3">
      <c r="A3" s="157" t="s">
        <v>31</v>
      </c>
      <c r="B3" s="157"/>
      <c r="C3" s="157"/>
      <c r="D3" s="157"/>
      <c r="E3" s="157"/>
      <c r="F3" s="157"/>
      <c r="G3" s="188"/>
      <c r="H3" s="188"/>
    </row>
    <row r="4" spans="1:8" ht="17.399999999999999" x14ac:dyDescent="0.3">
      <c r="A4" s="3"/>
      <c r="B4" s="3"/>
      <c r="C4" s="3"/>
      <c r="D4" s="3"/>
      <c r="E4" s="3"/>
      <c r="F4" s="3"/>
      <c r="G4" s="4"/>
      <c r="H4" s="4"/>
    </row>
    <row r="5" spans="1:8" ht="18" customHeight="1" x14ac:dyDescent="0.3">
      <c r="A5" s="157" t="s">
        <v>27</v>
      </c>
      <c r="B5" s="189"/>
      <c r="C5" s="189"/>
      <c r="D5" s="189"/>
      <c r="E5" s="189"/>
      <c r="F5" s="189"/>
      <c r="G5" s="189"/>
      <c r="H5" s="189"/>
    </row>
    <row r="6" spans="1:8" ht="17.399999999999999" x14ac:dyDescent="0.3">
      <c r="A6" s="3"/>
      <c r="B6" s="3"/>
      <c r="C6" s="3"/>
      <c r="D6" s="3"/>
      <c r="E6" s="3"/>
      <c r="F6" s="3"/>
      <c r="G6" s="4"/>
      <c r="H6" s="4"/>
    </row>
    <row r="7" spans="1:8" ht="26.4" x14ac:dyDescent="0.3">
      <c r="A7" s="21" t="s">
        <v>13</v>
      </c>
      <c r="B7" s="20" t="s">
        <v>14</v>
      </c>
      <c r="C7" s="20" t="s">
        <v>15</v>
      </c>
      <c r="D7" s="20" t="s">
        <v>48</v>
      </c>
      <c r="E7" s="21" t="s">
        <v>79</v>
      </c>
      <c r="F7" s="21" t="s">
        <v>80</v>
      </c>
      <c r="G7" s="21" t="s">
        <v>42</v>
      </c>
      <c r="H7" s="21" t="s">
        <v>81</v>
      </c>
    </row>
    <row r="8" spans="1:8" ht="26.4" x14ac:dyDescent="0.3">
      <c r="A8" s="9">
        <v>8</v>
      </c>
      <c r="B8" s="9"/>
      <c r="C8" s="9"/>
      <c r="D8" s="9" t="s">
        <v>28</v>
      </c>
      <c r="E8" s="7">
        <v>0</v>
      </c>
      <c r="F8" s="7">
        <v>0</v>
      </c>
      <c r="G8" s="7">
        <v>0</v>
      </c>
      <c r="H8" s="7">
        <v>0</v>
      </c>
    </row>
    <row r="9" spans="1:8" x14ac:dyDescent="0.3">
      <c r="A9" s="9"/>
      <c r="B9" s="14">
        <v>84</v>
      </c>
      <c r="C9" s="14"/>
      <c r="D9" s="14" t="s">
        <v>35</v>
      </c>
      <c r="E9" s="7">
        <v>0</v>
      </c>
      <c r="F9" s="7">
        <v>0</v>
      </c>
      <c r="G9" s="7">
        <v>0</v>
      </c>
      <c r="H9" s="7">
        <v>0</v>
      </c>
    </row>
    <row r="10" spans="1:8" ht="26.4" x14ac:dyDescent="0.3">
      <c r="A10" s="10"/>
      <c r="B10" s="10"/>
      <c r="C10" s="11">
        <v>81</v>
      </c>
      <c r="D10" s="16" t="s">
        <v>36</v>
      </c>
      <c r="E10" s="7">
        <v>0</v>
      </c>
      <c r="F10" s="7">
        <v>0</v>
      </c>
      <c r="G10" s="7">
        <v>0</v>
      </c>
      <c r="H10" s="7">
        <v>0</v>
      </c>
    </row>
    <row r="11" spans="1:8" ht="26.4" x14ac:dyDescent="0.3">
      <c r="A11" s="12">
        <v>5</v>
      </c>
      <c r="B11" s="13"/>
      <c r="C11" s="13"/>
      <c r="D11" s="26" t="s">
        <v>29</v>
      </c>
      <c r="E11" s="7">
        <v>0</v>
      </c>
      <c r="F11" s="7">
        <v>0</v>
      </c>
      <c r="G11" s="7">
        <v>0</v>
      </c>
      <c r="H11" s="7">
        <v>0</v>
      </c>
    </row>
    <row r="12" spans="1:8" ht="26.4" x14ac:dyDescent="0.3">
      <c r="A12" s="14"/>
      <c r="B12" s="14">
        <v>54</v>
      </c>
      <c r="C12" s="14"/>
      <c r="D12" s="27" t="s">
        <v>37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3">
      <c r="A13" s="14"/>
      <c r="B13" s="14"/>
      <c r="C13" s="11">
        <v>11</v>
      </c>
      <c r="D13" s="11" t="s">
        <v>17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3">
      <c r="A14" s="14"/>
      <c r="B14" s="14"/>
      <c r="C14" s="11">
        <v>31</v>
      </c>
      <c r="D14" s="11" t="s">
        <v>38</v>
      </c>
      <c r="E14" s="7">
        <v>0</v>
      </c>
      <c r="F14" s="7">
        <v>0</v>
      </c>
      <c r="G14" s="7">
        <v>0</v>
      </c>
      <c r="H14" s="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52" workbookViewId="0">
      <selection activeCell="H70" sqref="H7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20" customWidth="1"/>
    <col min="6" max="6" width="20.109375" customWidth="1"/>
    <col min="7" max="7" width="17.88671875" customWidth="1"/>
    <col min="8" max="8" width="19.109375" customWidth="1"/>
  </cols>
  <sheetData>
    <row r="1" spans="1:8" ht="42" customHeight="1" x14ac:dyDescent="0.3">
      <c r="A1" s="157" t="s">
        <v>119</v>
      </c>
      <c r="B1" s="157"/>
      <c r="C1" s="157"/>
      <c r="D1" s="157"/>
      <c r="E1" s="157"/>
      <c r="F1" s="157"/>
      <c r="G1" s="157"/>
      <c r="H1" s="157"/>
    </row>
    <row r="2" spans="1:8" ht="17.399999999999999" x14ac:dyDescent="0.3">
      <c r="A2" s="3" t="s">
        <v>116</v>
      </c>
      <c r="B2" s="3">
        <v>8682</v>
      </c>
      <c r="C2" s="3"/>
      <c r="D2" s="3"/>
      <c r="E2" s="25"/>
      <c r="F2" s="3"/>
      <c r="G2" s="25"/>
      <c r="H2" s="3"/>
    </row>
    <row r="3" spans="1:8" ht="18" customHeight="1" x14ac:dyDescent="0.3">
      <c r="A3" s="157" t="s">
        <v>30</v>
      </c>
      <c r="B3" s="157"/>
      <c r="C3" s="157"/>
      <c r="D3" s="157"/>
      <c r="E3" s="157"/>
      <c r="F3" s="157"/>
      <c r="G3" s="157"/>
      <c r="H3" s="157"/>
    </row>
    <row r="4" spans="1:8" ht="17.399999999999999" x14ac:dyDescent="0.3">
      <c r="A4" s="3"/>
      <c r="B4" s="3"/>
      <c r="C4" s="3"/>
      <c r="D4" s="3"/>
      <c r="E4" s="25"/>
      <c r="F4" s="3"/>
      <c r="G4" s="25"/>
      <c r="H4" s="3"/>
    </row>
    <row r="5" spans="1:8" ht="26.25" customHeight="1" x14ac:dyDescent="0.3">
      <c r="A5" s="199" t="s">
        <v>32</v>
      </c>
      <c r="B5" s="217"/>
      <c r="C5" s="218"/>
      <c r="D5" s="20" t="s">
        <v>33</v>
      </c>
      <c r="E5" s="109" t="s">
        <v>79</v>
      </c>
      <c r="F5" s="117" t="s">
        <v>82</v>
      </c>
      <c r="G5" s="109" t="s">
        <v>84</v>
      </c>
      <c r="H5" s="117" t="s">
        <v>83</v>
      </c>
    </row>
    <row r="6" spans="1:8" s="88" customFormat="1" x14ac:dyDescent="0.3">
      <c r="A6" s="92"/>
      <c r="B6" s="90"/>
      <c r="C6" s="91"/>
      <c r="D6" s="87"/>
      <c r="E6" s="87" t="s">
        <v>55</v>
      </c>
      <c r="F6" s="86" t="s">
        <v>55</v>
      </c>
      <c r="G6" s="86" t="s">
        <v>55</v>
      </c>
      <c r="H6" s="86" t="s">
        <v>55</v>
      </c>
    </row>
    <row r="7" spans="1:8" s="89" customFormat="1" ht="15" customHeight="1" x14ac:dyDescent="0.3">
      <c r="A7" s="214" t="s">
        <v>113</v>
      </c>
      <c r="B7" s="215"/>
      <c r="C7" s="216"/>
      <c r="D7" s="127" t="s">
        <v>65</v>
      </c>
      <c r="E7" s="128">
        <v>93468.03</v>
      </c>
      <c r="F7" s="128">
        <v>67145.399999999994</v>
      </c>
      <c r="G7" s="128">
        <v>67145.399999999994</v>
      </c>
      <c r="H7" s="128">
        <v>67145.399999999994</v>
      </c>
    </row>
    <row r="8" spans="1:8" ht="15" customHeight="1" x14ac:dyDescent="0.3">
      <c r="A8" s="205" t="s">
        <v>91</v>
      </c>
      <c r="B8" s="206"/>
      <c r="C8" s="207"/>
      <c r="D8" s="123" t="s">
        <v>66</v>
      </c>
      <c r="E8" s="126">
        <v>66923.47</v>
      </c>
      <c r="F8" s="126">
        <f>SUM(F9)</f>
        <v>67145.399999999994</v>
      </c>
      <c r="G8" s="126">
        <f t="shared" ref="G8:H8" si="0">SUM(G9)</f>
        <v>67145.399999999994</v>
      </c>
      <c r="H8" s="126">
        <f t="shared" si="0"/>
        <v>67145.399999999994</v>
      </c>
    </row>
    <row r="9" spans="1:8" s="89" customFormat="1" ht="15" customHeight="1" x14ac:dyDescent="0.3">
      <c r="A9" s="208" t="s">
        <v>85</v>
      </c>
      <c r="B9" s="209"/>
      <c r="C9" s="210"/>
      <c r="D9" s="103" t="s">
        <v>86</v>
      </c>
      <c r="E9" s="118">
        <v>66923.47</v>
      </c>
      <c r="F9" s="118">
        <f>SUM(F10)</f>
        <v>67145.399999999994</v>
      </c>
      <c r="G9" s="118">
        <f t="shared" ref="G9:H9" si="1">SUM(G10)</f>
        <v>67145.399999999994</v>
      </c>
      <c r="H9" s="118">
        <f t="shared" si="1"/>
        <v>67145.399999999994</v>
      </c>
    </row>
    <row r="10" spans="1:8" x14ac:dyDescent="0.3">
      <c r="A10" s="211">
        <v>3</v>
      </c>
      <c r="B10" s="212"/>
      <c r="C10" s="213"/>
      <c r="D10" s="28" t="s">
        <v>21</v>
      </c>
      <c r="E10" s="118">
        <f>SUM(E11:E13)</f>
        <v>66923.47</v>
      </c>
      <c r="F10" s="118">
        <f>SUM(F11:F13)</f>
        <v>67145.399999999994</v>
      </c>
      <c r="G10" s="118">
        <f>SUM(G11:G13)</f>
        <v>67145.399999999994</v>
      </c>
      <c r="H10" s="118">
        <f>SUM(H11:H13)</f>
        <v>67145.399999999994</v>
      </c>
    </row>
    <row r="11" spans="1:8" x14ac:dyDescent="0.3">
      <c r="A11" s="94">
        <v>31</v>
      </c>
      <c r="B11" s="95"/>
      <c r="C11" s="96"/>
      <c r="D11" s="28" t="s">
        <v>22</v>
      </c>
      <c r="E11" s="118">
        <v>0</v>
      </c>
      <c r="F11" s="118">
        <v>0</v>
      </c>
      <c r="G11" s="118">
        <v>0</v>
      </c>
      <c r="H11" s="118">
        <v>0</v>
      </c>
    </row>
    <row r="12" spans="1:8" x14ac:dyDescent="0.3">
      <c r="A12" s="93">
        <v>32</v>
      </c>
      <c r="B12" s="70"/>
      <c r="C12" s="71"/>
      <c r="D12" s="69" t="s">
        <v>34</v>
      </c>
      <c r="E12" s="118">
        <v>66857.11</v>
      </c>
      <c r="F12" s="118">
        <v>67105.399999999994</v>
      </c>
      <c r="G12" s="118">
        <v>67105.399999999994</v>
      </c>
      <c r="H12" s="118">
        <v>67105.399999999994</v>
      </c>
    </row>
    <row r="13" spans="1:8" x14ac:dyDescent="0.3">
      <c r="A13" s="93">
        <v>34</v>
      </c>
      <c r="B13" s="97"/>
      <c r="C13" s="98"/>
      <c r="D13" s="142" t="s">
        <v>58</v>
      </c>
      <c r="E13" s="118">
        <v>66.36</v>
      </c>
      <c r="F13" s="118">
        <v>40</v>
      </c>
      <c r="G13" s="118">
        <v>40</v>
      </c>
      <c r="H13" s="118">
        <v>40</v>
      </c>
    </row>
    <row r="14" spans="1:8" x14ac:dyDescent="0.3">
      <c r="A14" s="224" t="s">
        <v>89</v>
      </c>
      <c r="B14" s="225"/>
      <c r="C14" s="226"/>
      <c r="D14" s="123" t="s">
        <v>90</v>
      </c>
      <c r="E14" s="126">
        <v>26544.560000000001</v>
      </c>
      <c r="F14" s="126">
        <v>0</v>
      </c>
      <c r="G14" s="126">
        <v>0</v>
      </c>
      <c r="H14" s="126">
        <v>0</v>
      </c>
    </row>
    <row r="15" spans="1:8" s="89" customFormat="1" ht="15" customHeight="1" x14ac:dyDescent="0.3">
      <c r="A15" s="219" t="s">
        <v>85</v>
      </c>
      <c r="B15" s="220"/>
      <c r="C15" s="221"/>
      <c r="D15" s="111" t="s">
        <v>86</v>
      </c>
      <c r="E15" s="118">
        <v>26544.560000000001</v>
      </c>
      <c r="F15" s="120">
        <v>0</v>
      </c>
      <c r="G15" s="120">
        <v>0</v>
      </c>
      <c r="H15" s="119">
        <v>0</v>
      </c>
    </row>
    <row r="16" spans="1:8" x14ac:dyDescent="0.3">
      <c r="A16" s="113">
        <v>3</v>
      </c>
      <c r="B16" s="114"/>
      <c r="C16" s="115"/>
      <c r="D16" s="115" t="s">
        <v>21</v>
      </c>
      <c r="E16" s="118">
        <v>26544.560000000001</v>
      </c>
      <c r="F16" s="119">
        <v>0</v>
      </c>
      <c r="G16" s="119">
        <v>0</v>
      </c>
      <c r="H16" s="119">
        <f t="shared" ref="H16:H17" si="2">SUM(G16/7.5345)</f>
        <v>0</v>
      </c>
    </row>
    <row r="17" spans="1:8" x14ac:dyDescent="0.3">
      <c r="A17" s="92">
        <v>32</v>
      </c>
      <c r="B17" s="114"/>
      <c r="C17" s="115"/>
      <c r="D17" s="115" t="s">
        <v>34</v>
      </c>
      <c r="E17" s="118">
        <v>26544.560000000001</v>
      </c>
      <c r="F17" s="119">
        <v>0</v>
      </c>
      <c r="G17" s="119">
        <v>0</v>
      </c>
      <c r="H17" s="119">
        <f t="shared" si="2"/>
        <v>0</v>
      </c>
    </row>
    <row r="18" spans="1:8" ht="26.4" x14ac:dyDescent="0.3">
      <c r="A18" s="214" t="s">
        <v>111</v>
      </c>
      <c r="B18" s="227"/>
      <c r="C18" s="228"/>
      <c r="D18" s="127" t="s">
        <v>112</v>
      </c>
      <c r="E18" s="128">
        <v>8617.73</v>
      </c>
      <c r="F18" s="128">
        <f>SUM(F19+F23+F27)</f>
        <v>20684.849999999999</v>
      </c>
      <c r="G18" s="128">
        <f t="shared" ref="G18:H18" si="3">SUM(G19+G23+G27)</f>
        <v>20684.849999999999</v>
      </c>
      <c r="H18" s="128">
        <f t="shared" si="3"/>
        <v>20684.849999999999</v>
      </c>
    </row>
    <row r="19" spans="1:8" x14ac:dyDescent="0.3">
      <c r="A19" s="205" t="s">
        <v>92</v>
      </c>
      <c r="B19" s="222"/>
      <c r="C19" s="223"/>
      <c r="D19" s="121" t="s">
        <v>88</v>
      </c>
      <c r="E19" s="126">
        <v>8431.8799999999992</v>
      </c>
      <c r="F19" s="122">
        <v>15002</v>
      </c>
      <c r="G19" s="122">
        <v>15002</v>
      </c>
      <c r="H19" s="122">
        <v>15002</v>
      </c>
    </row>
    <row r="20" spans="1:8" x14ac:dyDescent="0.3">
      <c r="A20" s="219" t="s">
        <v>87</v>
      </c>
      <c r="B20" s="220"/>
      <c r="C20" s="221"/>
      <c r="D20" s="115" t="s">
        <v>17</v>
      </c>
      <c r="E20" s="118">
        <v>8431.8799999999992</v>
      </c>
      <c r="F20" s="118">
        <v>15002</v>
      </c>
      <c r="G20" s="118">
        <v>15002</v>
      </c>
      <c r="H20" s="118">
        <v>15002</v>
      </c>
    </row>
    <row r="21" spans="1:8" x14ac:dyDescent="0.3">
      <c r="A21" s="113">
        <v>3</v>
      </c>
      <c r="B21" s="114"/>
      <c r="C21" s="115"/>
      <c r="D21" s="115" t="s">
        <v>21</v>
      </c>
      <c r="E21" s="118">
        <v>8431.8799999999992</v>
      </c>
      <c r="F21" s="119">
        <v>15002</v>
      </c>
      <c r="G21" s="119">
        <v>15002</v>
      </c>
      <c r="H21" s="119">
        <v>15002</v>
      </c>
    </row>
    <row r="22" spans="1:8" x14ac:dyDescent="0.3">
      <c r="A22" s="92">
        <v>37</v>
      </c>
      <c r="B22" s="114"/>
      <c r="C22" s="115"/>
      <c r="D22" s="115" t="s">
        <v>93</v>
      </c>
      <c r="E22" s="118">
        <v>8431.8799999999992</v>
      </c>
      <c r="F22" s="118">
        <v>15002</v>
      </c>
      <c r="G22" s="118">
        <v>15002</v>
      </c>
      <c r="H22" s="118">
        <v>15002</v>
      </c>
    </row>
    <row r="23" spans="1:8" ht="20.25" customHeight="1" x14ac:dyDescent="0.3">
      <c r="A23" s="205" t="s">
        <v>94</v>
      </c>
      <c r="B23" s="222"/>
      <c r="C23" s="223"/>
      <c r="D23" s="121" t="s">
        <v>95</v>
      </c>
      <c r="E23" s="126">
        <v>185.85</v>
      </c>
      <c r="F23" s="126">
        <v>185.85</v>
      </c>
      <c r="G23" s="126">
        <v>185.85</v>
      </c>
      <c r="H23" s="126">
        <v>185.85</v>
      </c>
    </row>
    <row r="24" spans="1:8" x14ac:dyDescent="0.3">
      <c r="A24" s="219" t="s">
        <v>87</v>
      </c>
      <c r="B24" s="220"/>
      <c r="C24" s="221"/>
      <c r="D24" s="115" t="s">
        <v>17</v>
      </c>
      <c r="E24" s="118">
        <v>185.85</v>
      </c>
      <c r="F24" s="118">
        <v>185.85</v>
      </c>
      <c r="G24" s="118">
        <v>185.85</v>
      </c>
      <c r="H24" s="118">
        <v>185.85</v>
      </c>
    </row>
    <row r="25" spans="1:8" x14ac:dyDescent="0.3">
      <c r="A25" s="113">
        <v>3</v>
      </c>
      <c r="B25" s="114"/>
      <c r="C25" s="115"/>
      <c r="D25" s="115" t="s">
        <v>21</v>
      </c>
      <c r="E25" s="118">
        <v>185.85</v>
      </c>
      <c r="F25" s="118">
        <v>185.85</v>
      </c>
      <c r="G25" s="118">
        <v>185.85</v>
      </c>
      <c r="H25" s="118">
        <v>185.85</v>
      </c>
    </row>
    <row r="26" spans="1:8" x14ac:dyDescent="0.3">
      <c r="A26" s="139">
        <v>31</v>
      </c>
      <c r="B26" s="141"/>
      <c r="C26" s="142"/>
      <c r="D26" s="142" t="s">
        <v>22</v>
      </c>
      <c r="E26" s="118">
        <v>185.85</v>
      </c>
      <c r="F26" s="118">
        <v>185.85</v>
      </c>
      <c r="G26" s="118">
        <v>185.85</v>
      </c>
      <c r="H26" s="118">
        <v>185.85</v>
      </c>
    </row>
    <row r="27" spans="1:8" ht="20.25" customHeight="1" x14ac:dyDescent="0.3">
      <c r="A27" s="205" t="s">
        <v>120</v>
      </c>
      <c r="B27" s="222"/>
      <c r="C27" s="223"/>
      <c r="D27" s="121" t="s">
        <v>121</v>
      </c>
      <c r="E27" s="126">
        <v>0</v>
      </c>
      <c r="F27" s="126">
        <v>5497</v>
      </c>
      <c r="G27" s="126">
        <v>5497</v>
      </c>
      <c r="H27" s="126">
        <v>5497</v>
      </c>
    </row>
    <row r="28" spans="1:8" x14ac:dyDescent="0.3">
      <c r="A28" s="140">
        <v>3</v>
      </c>
      <c r="B28" s="141"/>
      <c r="C28" s="142"/>
      <c r="D28" s="142" t="s">
        <v>21</v>
      </c>
      <c r="E28" s="118">
        <v>0</v>
      </c>
      <c r="F28" s="118">
        <v>5497</v>
      </c>
      <c r="G28" s="118">
        <v>5497</v>
      </c>
      <c r="H28" s="118">
        <v>5497</v>
      </c>
    </row>
    <row r="29" spans="1:8" x14ac:dyDescent="0.3">
      <c r="A29" s="92">
        <v>31</v>
      </c>
      <c r="B29" s="114"/>
      <c r="C29" s="115"/>
      <c r="D29" s="115" t="s">
        <v>22</v>
      </c>
      <c r="E29" s="118">
        <v>0</v>
      </c>
      <c r="F29" s="118">
        <v>5497</v>
      </c>
      <c r="G29" s="118">
        <v>5497</v>
      </c>
      <c r="H29" s="118">
        <v>5497</v>
      </c>
    </row>
    <row r="30" spans="1:8" s="89" customFormat="1" ht="39.6" x14ac:dyDescent="0.3">
      <c r="A30" s="214" t="s">
        <v>96</v>
      </c>
      <c r="B30" s="215"/>
      <c r="C30" s="216"/>
      <c r="D30" s="127" t="s">
        <v>67</v>
      </c>
      <c r="E30" s="128">
        <v>1515127.94</v>
      </c>
      <c r="F30" s="128">
        <v>2454214.15</v>
      </c>
      <c r="G30" s="128">
        <v>2024866.56</v>
      </c>
      <c r="H30" s="128">
        <v>2024866.56</v>
      </c>
    </row>
    <row r="31" spans="1:8" ht="34.5" customHeight="1" x14ac:dyDescent="0.3">
      <c r="A31" s="205" t="s">
        <v>97</v>
      </c>
      <c r="B31" s="206"/>
      <c r="C31" s="207"/>
      <c r="D31" s="123" t="s">
        <v>68</v>
      </c>
      <c r="E31" s="126">
        <v>1451522.98</v>
      </c>
      <c r="F31" s="126">
        <v>1962450</v>
      </c>
      <c r="G31" s="126">
        <v>1962450</v>
      </c>
      <c r="H31" s="126">
        <v>1962450</v>
      </c>
    </row>
    <row r="32" spans="1:8" s="89" customFormat="1" ht="15" customHeight="1" x14ac:dyDescent="0.3">
      <c r="A32" s="208" t="s">
        <v>98</v>
      </c>
      <c r="B32" s="209"/>
      <c r="C32" s="210"/>
      <c r="D32" s="103" t="s">
        <v>99</v>
      </c>
      <c r="E32" s="116">
        <v>1451522.98</v>
      </c>
      <c r="F32" s="116">
        <v>1962450</v>
      </c>
      <c r="G32" s="116">
        <v>1962450</v>
      </c>
      <c r="H32" s="116">
        <v>1962450</v>
      </c>
    </row>
    <row r="33" spans="1:8" s="89" customFormat="1" x14ac:dyDescent="0.3">
      <c r="A33" s="219">
        <v>3</v>
      </c>
      <c r="B33" s="220"/>
      <c r="C33" s="221"/>
      <c r="D33" s="99" t="s">
        <v>21</v>
      </c>
      <c r="E33" s="116">
        <v>1438184.34</v>
      </c>
      <c r="F33" s="116">
        <v>1942350</v>
      </c>
      <c r="G33" s="116">
        <v>1942350</v>
      </c>
      <c r="H33" s="116">
        <v>1942350</v>
      </c>
    </row>
    <row r="34" spans="1:8" x14ac:dyDescent="0.3">
      <c r="A34" s="94">
        <v>31</v>
      </c>
      <c r="B34" s="68"/>
      <c r="C34" s="69"/>
      <c r="D34" s="69" t="s">
        <v>22</v>
      </c>
      <c r="E34" s="118">
        <v>1326697.19</v>
      </c>
      <c r="F34" s="118">
        <v>1693750</v>
      </c>
      <c r="G34" s="118">
        <v>1693750</v>
      </c>
      <c r="H34" s="118">
        <v>1693750</v>
      </c>
    </row>
    <row r="35" spans="1:8" x14ac:dyDescent="0.3">
      <c r="A35" s="93">
        <v>32</v>
      </c>
      <c r="B35" s="68"/>
      <c r="C35" s="69"/>
      <c r="D35" s="69" t="s">
        <v>34</v>
      </c>
      <c r="E35" s="118">
        <v>91578.73</v>
      </c>
      <c r="F35" s="118">
        <v>237800</v>
      </c>
      <c r="G35" s="118">
        <v>237800</v>
      </c>
      <c r="H35" s="118">
        <v>237800</v>
      </c>
    </row>
    <row r="36" spans="1:8" x14ac:dyDescent="0.3">
      <c r="A36" s="93">
        <v>37</v>
      </c>
      <c r="B36" s="97"/>
      <c r="C36" s="98"/>
      <c r="D36" s="28" t="s">
        <v>69</v>
      </c>
      <c r="E36" s="118">
        <v>19908.419999999998</v>
      </c>
      <c r="F36" s="118">
        <v>10000</v>
      </c>
      <c r="G36" s="118">
        <v>10000</v>
      </c>
      <c r="H36" s="118">
        <v>10000</v>
      </c>
    </row>
    <row r="37" spans="1:8" x14ac:dyDescent="0.3">
      <c r="A37" s="93">
        <v>38</v>
      </c>
      <c r="B37" s="97"/>
      <c r="C37" s="98"/>
      <c r="D37" s="115" t="s">
        <v>100</v>
      </c>
      <c r="E37" s="118">
        <v>0</v>
      </c>
      <c r="F37" s="118">
        <v>800</v>
      </c>
      <c r="G37" s="118">
        <v>800</v>
      </c>
      <c r="H37" s="118">
        <v>800</v>
      </c>
    </row>
    <row r="38" spans="1:8" s="89" customFormat="1" ht="26.4" x14ac:dyDescent="0.3">
      <c r="A38" s="219">
        <v>4</v>
      </c>
      <c r="B38" s="220"/>
      <c r="C38" s="221"/>
      <c r="D38" s="99" t="s">
        <v>23</v>
      </c>
      <c r="E38" s="116">
        <v>13338.64</v>
      </c>
      <c r="F38" s="116">
        <v>20100</v>
      </c>
      <c r="G38" s="116">
        <v>20100</v>
      </c>
      <c r="H38" s="116">
        <v>20100</v>
      </c>
    </row>
    <row r="39" spans="1:8" ht="26.4" x14ac:dyDescent="0.3">
      <c r="A39" s="93">
        <v>42</v>
      </c>
      <c r="B39" s="97"/>
      <c r="C39" s="98"/>
      <c r="D39" s="84" t="s">
        <v>46</v>
      </c>
      <c r="E39" s="118">
        <v>13338.64</v>
      </c>
      <c r="F39" s="118">
        <v>20100</v>
      </c>
      <c r="G39" s="118">
        <v>20100</v>
      </c>
      <c r="H39" s="118">
        <v>20100</v>
      </c>
    </row>
    <row r="40" spans="1:8" ht="26.4" x14ac:dyDescent="0.3">
      <c r="A40" s="205" t="s">
        <v>101</v>
      </c>
      <c r="B40" s="206"/>
      <c r="C40" s="207"/>
      <c r="D40" s="123" t="s">
        <v>102</v>
      </c>
      <c r="E40" s="126">
        <v>10763.82</v>
      </c>
      <c r="F40" s="126">
        <v>2247.59</v>
      </c>
      <c r="G40" s="122">
        <v>0</v>
      </c>
      <c r="H40" s="122">
        <v>0</v>
      </c>
    </row>
    <row r="41" spans="1:8" ht="15" customHeight="1" x14ac:dyDescent="0.3">
      <c r="A41" s="208" t="s">
        <v>98</v>
      </c>
      <c r="B41" s="209"/>
      <c r="C41" s="210"/>
      <c r="D41" s="112" t="s">
        <v>99</v>
      </c>
      <c r="E41" s="118">
        <v>10763.82</v>
      </c>
      <c r="F41" s="118">
        <v>2247.59</v>
      </c>
      <c r="G41" s="118">
        <v>0</v>
      </c>
      <c r="H41" s="118">
        <v>0</v>
      </c>
    </row>
    <row r="42" spans="1:8" x14ac:dyDescent="0.3">
      <c r="A42" s="219">
        <v>3</v>
      </c>
      <c r="B42" s="220"/>
      <c r="C42" s="221"/>
      <c r="D42" s="111" t="s">
        <v>21</v>
      </c>
      <c r="E42" s="118">
        <v>10763.82</v>
      </c>
      <c r="F42" s="118">
        <v>2247.59</v>
      </c>
      <c r="G42" s="118">
        <v>0</v>
      </c>
      <c r="H42" s="118">
        <v>0</v>
      </c>
    </row>
    <row r="43" spans="1:8" x14ac:dyDescent="0.3">
      <c r="A43" s="93">
        <v>31</v>
      </c>
      <c r="B43" s="97"/>
      <c r="C43" s="98"/>
      <c r="D43" s="115" t="s">
        <v>22</v>
      </c>
      <c r="E43" s="118">
        <v>9025.15</v>
      </c>
      <c r="F43" s="118">
        <v>1640</v>
      </c>
      <c r="G43" s="118">
        <v>0</v>
      </c>
      <c r="H43" s="118">
        <v>0</v>
      </c>
    </row>
    <row r="44" spans="1:8" x14ac:dyDescent="0.3">
      <c r="A44" s="93">
        <v>32</v>
      </c>
      <c r="B44" s="97"/>
      <c r="C44" s="98"/>
      <c r="D44" s="115" t="s">
        <v>34</v>
      </c>
      <c r="E44" s="118">
        <v>1738.67</v>
      </c>
      <c r="F44" s="118">
        <v>607.59</v>
      </c>
      <c r="G44" s="118">
        <v>0</v>
      </c>
      <c r="H44" s="118">
        <v>0</v>
      </c>
    </row>
    <row r="45" spans="1:8" x14ac:dyDescent="0.3">
      <c r="A45" s="205" t="s">
        <v>104</v>
      </c>
      <c r="B45" s="206"/>
      <c r="C45" s="207"/>
      <c r="D45" s="123" t="s">
        <v>103</v>
      </c>
      <c r="E45" s="126">
        <v>19908.419999999998</v>
      </c>
      <c r="F45" s="122">
        <v>0</v>
      </c>
      <c r="G45" s="122">
        <v>0</v>
      </c>
      <c r="H45" s="122">
        <v>0</v>
      </c>
    </row>
    <row r="46" spans="1:8" ht="25.5" customHeight="1" x14ac:dyDescent="0.3">
      <c r="A46" s="202" t="s">
        <v>98</v>
      </c>
      <c r="B46" s="203"/>
      <c r="C46" s="204"/>
      <c r="D46" s="129" t="s">
        <v>99</v>
      </c>
      <c r="E46" s="130">
        <v>19908.419999999998</v>
      </c>
      <c r="F46" s="118">
        <v>0</v>
      </c>
      <c r="G46" s="118">
        <v>0</v>
      </c>
      <c r="H46" s="118">
        <v>0</v>
      </c>
    </row>
    <row r="47" spans="1:8" x14ac:dyDescent="0.3">
      <c r="A47" s="113">
        <v>3</v>
      </c>
      <c r="B47" s="97"/>
      <c r="C47" s="98"/>
      <c r="D47" s="115" t="s">
        <v>21</v>
      </c>
      <c r="E47" s="118">
        <v>19908.419999999998</v>
      </c>
      <c r="F47" s="118">
        <v>0</v>
      </c>
      <c r="G47" s="118">
        <v>0</v>
      </c>
      <c r="H47" s="118">
        <v>0</v>
      </c>
    </row>
    <row r="48" spans="1:8" x14ac:dyDescent="0.3">
      <c r="A48" s="93">
        <v>32</v>
      </c>
      <c r="B48" s="97"/>
      <c r="C48" s="98"/>
      <c r="D48" s="115" t="s">
        <v>34</v>
      </c>
      <c r="E48" s="118">
        <v>19908.419999999998</v>
      </c>
      <c r="F48" s="118">
        <v>0</v>
      </c>
      <c r="G48" s="118">
        <v>0</v>
      </c>
      <c r="H48" s="118">
        <v>0</v>
      </c>
    </row>
    <row r="49" spans="1:8" s="89" customFormat="1" ht="29.25" customHeight="1" x14ac:dyDescent="0.3">
      <c r="A49" s="205" t="s">
        <v>105</v>
      </c>
      <c r="B49" s="206"/>
      <c r="C49" s="207"/>
      <c r="D49" s="123" t="s">
        <v>106</v>
      </c>
      <c r="E49" s="126">
        <v>11216.6</v>
      </c>
      <c r="F49" s="126">
        <v>11216.6</v>
      </c>
      <c r="G49" s="126">
        <v>11216.6</v>
      </c>
      <c r="H49" s="126">
        <v>11216.6</v>
      </c>
    </row>
    <row r="50" spans="1:8" x14ac:dyDescent="0.3">
      <c r="A50" s="202" t="s">
        <v>98</v>
      </c>
      <c r="B50" s="203"/>
      <c r="C50" s="204"/>
      <c r="D50" s="129" t="s">
        <v>99</v>
      </c>
      <c r="E50" s="118">
        <v>11216.6</v>
      </c>
      <c r="F50" s="119">
        <v>11216.6</v>
      </c>
      <c r="G50" s="119">
        <v>11216.6</v>
      </c>
      <c r="H50" s="119">
        <v>11216.6</v>
      </c>
    </row>
    <row r="51" spans="1:8" x14ac:dyDescent="0.3">
      <c r="A51" s="131">
        <v>3</v>
      </c>
      <c r="B51" s="124"/>
      <c r="C51" s="125"/>
      <c r="D51" s="115" t="s">
        <v>21</v>
      </c>
      <c r="E51" s="118">
        <v>11216.6</v>
      </c>
      <c r="F51" s="119">
        <v>11216.6</v>
      </c>
      <c r="G51" s="119">
        <v>11216.6</v>
      </c>
      <c r="H51" s="119">
        <v>11216.6</v>
      </c>
    </row>
    <row r="52" spans="1:8" x14ac:dyDescent="0.3">
      <c r="A52" s="93">
        <v>32</v>
      </c>
      <c r="B52" s="97"/>
      <c r="C52" s="98"/>
      <c r="D52" s="115" t="s">
        <v>34</v>
      </c>
      <c r="E52" s="118">
        <v>11216.6</v>
      </c>
      <c r="F52" s="119">
        <v>11216.6</v>
      </c>
      <c r="G52" s="119">
        <v>11216.6</v>
      </c>
      <c r="H52" s="119">
        <v>11216.6</v>
      </c>
    </row>
    <row r="53" spans="1:8" ht="27.75" customHeight="1" x14ac:dyDescent="0.3">
      <c r="A53" s="205" t="s">
        <v>107</v>
      </c>
      <c r="B53" s="206"/>
      <c r="C53" s="207"/>
      <c r="D53" s="123" t="s">
        <v>115</v>
      </c>
      <c r="E53" s="126">
        <v>18574.939999999999</v>
      </c>
      <c r="F53" s="132">
        <v>16399.96</v>
      </c>
      <c r="G53" s="132">
        <v>16399.96</v>
      </c>
      <c r="H53" s="132">
        <v>16399.96</v>
      </c>
    </row>
    <row r="54" spans="1:8" ht="18.75" customHeight="1" x14ac:dyDescent="0.3">
      <c r="A54" s="202" t="s">
        <v>98</v>
      </c>
      <c r="B54" s="203"/>
      <c r="C54" s="204"/>
      <c r="D54" s="129" t="s">
        <v>99</v>
      </c>
      <c r="E54" s="118">
        <v>18574.939999999999</v>
      </c>
      <c r="F54" s="119">
        <v>16399.96</v>
      </c>
      <c r="G54" s="119">
        <v>16399.96</v>
      </c>
      <c r="H54" s="119">
        <v>16399.96</v>
      </c>
    </row>
    <row r="55" spans="1:8" x14ac:dyDescent="0.3">
      <c r="A55" s="82">
        <v>3</v>
      </c>
      <c r="B55" s="83"/>
      <c r="C55" s="84"/>
      <c r="D55" s="84" t="s">
        <v>21</v>
      </c>
      <c r="E55" s="118">
        <v>18574.939999999999</v>
      </c>
      <c r="F55" s="119">
        <v>16399.96</v>
      </c>
      <c r="G55" s="119">
        <v>16399.96</v>
      </c>
      <c r="H55" s="119">
        <v>16399.96</v>
      </c>
    </row>
    <row r="56" spans="1:8" x14ac:dyDescent="0.3">
      <c r="A56" s="92">
        <v>31</v>
      </c>
      <c r="B56" s="83"/>
      <c r="C56" s="84"/>
      <c r="D56" s="84" t="s">
        <v>22</v>
      </c>
      <c r="E56" s="118">
        <v>16358.47</v>
      </c>
      <c r="F56" s="119">
        <v>15448.36</v>
      </c>
      <c r="G56" s="119">
        <v>15448.36</v>
      </c>
      <c r="H56" s="119">
        <v>15448.36</v>
      </c>
    </row>
    <row r="57" spans="1:8" x14ac:dyDescent="0.3">
      <c r="A57" s="92">
        <v>32</v>
      </c>
      <c r="B57" s="83"/>
      <c r="C57" s="84"/>
      <c r="D57" s="84" t="s">
        <v>34</v>
      </c>
      <c r="E57" s="118">
        <v>2216.4699999999998</v>
      </c>
      <c r="F57" s="119">
        <v>951.6</v>
      </c>
      <c r="G57" s="119">
        <v>951.6</v>
      </c>
      <c r="H57" s="119">
        <v>951.6</v>
      </c>
    </row>
    <row r="58" spans="1:8" ht="25.5" customHeight="1" x14ac:dyDescent="0.3">
      <c r="A58" s="205" t="s">
        <v>108</v>
      </c>
      <c r="B58" s="206"/>
      <c r="C58" s="207"/>
      <c r="D58" s="123" t="s">
        <v>70</v>
      </c>
      <c r="E58" s="126">
        <v>3141.18</v>
      </c>
      <c r="F58" s="132">
        <v>2800</v>
      </c>
      <c r="G58" s="132">
        <v>2800</v>
      </c>
      <c r="H58" s="132">
        <v>2800</v>
      </c>
    </row>
    <row r="59" spans="1:8" ht="25.5" customHeight="1" x14ac:dyDescent="0.3">
      <c r="A59" s="202" t="s">
        <v>98</v>
      </c>
      <c r="B59" s="203"/>
      <c r="C59" s="204"/>
      <c r="D59" s="129" t="s">
        <v>99</v>
      </c>
      <c r="E59" s="118">
        <v>3141.18</v>
      </c>
      <c r="F59" s="119">
        <v>2800</v>
      </c>
      <c r="G59" s="119">
        <v>2800</v>
      </c>
      <c r="H59" s="119">
        <v>2800</v>
      </c>
    </row>
    <row r="60" spans="1:8" x14ac:dyDescent="0.3">
      <c r="A60" s="82">
        <v>3</v>
      </c>
      <c r="B60" s="83"/>
      <c r="C60" s="84"/>
      <c r="D60" s="84" t="s">
        <v>21</v>
      </c>
      <c r="E60" s="118">
        <v>3141.18</v>
      </c>
      <c r="F60" s="119">
        <v>2800</v>
      </c>
      <c r="G60" s="119">
        <v>2800</v>
      </c>
      <c r="H60" s="119">
        <v>2800</v>
      </c>
    </row>
    <row r="61" spans="1:8" x14ac:dyDescent="0.3">
      <c r="A61" s="92">
        <v>32</v>
      </c>
      <c r="B61" s="105"/>
      <c r="C61" s="106"/>
      <c r="D61" s="106" t="s">
        <v>34</v>
      </c>
      <c r="E61" s="118">
        <v>3141.18</v>
      </c>
      <c r="F61" s="119">
        <v>2800</v>
      </c>
      <c r="G61" s="119">
        <v>2800</v>
      </c>
      <c r="H61" s="119">
        <v>2800</v>
      </c>
    </row>
    <row r="62" spans="1:8" s="89" customFormat="1" ht="32.25" customHeight="1" x14ac:dyDescent="0.3">
      <c r="A62" s="205" t="s">
        <v>109</v>
      </c>
      <c r="B62" s="206"/>
      <c r="C62" s="207"/>
      <c r="D62" s="123" t="s">
        <v>110</v>
      </c>
      <c r="E62" s="126">
        <v>0</v>
      </c>
      <c r="F62" s="132">
        <v>459100</v>
      </c>
      <c r="G62" s="132">
        <v>32000</v>
      </c>
      <c r="H62" s="132">
        <v>32000</v>
      </c>
    </row>
    <row r="63" spans="1:8" ht="25.5" customHeight="1" x14ac:dyDescent="0.3">
      <c r="A63" s="202" t="s">
        <v>98</v>
      </c>
      <c r="B63" s="203"/>
      <c r="C63" s="204"/>
      <c r="D63" s="129" t="s">
        <v>99</v>
      </c>
      <c r="E63" s="118">
        <v>0</v>
      </c>
      <c r="F63" s="119">
        <v>459100</v>
      </c>
      <c r="G63" s="119">
        <v>32000</v>
      </c>
      <c r="H63" s="119">
        <v>32000</v>
      </c>
    </row>
    <row r="64" spans="1:8" x14ac:dyDescent="0.3">
      <c r="A64" s="104">
        <v>3</v>
      </c>
      <c r="B64" s="105"/>
      <c r="C64" s="106"/>
      <c r="D64" s="106" t="s">
        <v>21</v>
      </c>
      <c r="E64" s="118">
        <v>0</v>
      </c>
      <c r="F64" s="120">
        <v>256850</v>
      </c>
      <c r="G64" s="120">
        <v>30000</v>
      </c>
      <c r="H64" s="120">
        <v>30000</v>
      </c>
    </row>
    <row r="65" spans="1:8" x14ac:dyDescent="0.3">
      <c r="A65" s="92">
        <v>32</v>
      </c>
      <c r="B65" s="105"/>
      <c r="C65" s="106"/>
      <c r="D65" s="106" t="s">
        <v>34</v>
      </c>
      <c r="E65" s="118">
        <v>0</v>
      </c>
      <c r="F65" s="119">
        <v>226850</v>
      </c>
      <c r="G65" s="119">
        <v>0</v>
      </c>
      <c r="H65" s="119">
        <f t="shared" ref="H65" si="4">SUM(G65/7.5345)</f>
        <v>0</v>
      </c>
    </row>
    <row r="66" spans="1:8" s="89" customFormat="1" ht="24.75" customHeight="1" x14ac:dyDescent="0.3">
      <c r="A66" s="92">
        <v>37</v>
      </c>
      <c r="B66" s="110"/>
      <c r="C66" s="111"/>
      <c r="D66" s="115" t="s">
        <v>69</v>
      </c>
      <c r="E66" s="118">
        <v>0</v>
      </c>
      <c r="F66" s="119">
        <v>30000</v>
      </c>
      <c r="G66" s="119">
        <v>30000</v>
      </c>
      <c r="H66" s="119">
        <v>30000</v>
      </c>
    </row>
    <row r="67" spans="1:8" ht="26.4" x14ac:dyDescent="0.3">
      <c r="A67" s="82">
        <v>4</v>
      </c>
      <c r="B67" s="83"/>
      <c r="C67" s="84"/>
      <c r="D67" s="84" t="s">
        <v>118</v>
      </c>
      <c r="E67" s="118">
        <v>0</v>
      </c>
      <c r="F67" s="120">
        <v>202250</v>
      </c>
      <c r="G67" s="120">
        <v>2000</v>
      </c>
      <c r="H67" s="120">
        <v>2000</v>
      </c>
    </row>
    <row r="68" spans="1:8" ht="26.4" x14ac:dyDescent="0.3">
      <c r="A68" s="92">
        <v>42</v>
      </c>
      <c r="B68" s="83"/>
      <c r="C68" s="84"/>
      <c r="D68" s="84" t="s">
        <v>46</v>
      </c>
      <c r="E68" s="118">
        <v>0</v>
      </c>
      <c r="F68" s="119">
        <v>202250</v>
      </c>
      <c r="G68" s="119">
        <v>2000</v>
      </c>
      <c r="H68" s="119">
        <v>2000</v>
      </c>
    </row>
    <row r="69" spans="1:8" s="89" customFormat="1" x14ac:dyDescent="0.3">
      <c r="A69" s="133"/>
      <c r="B69" s="134"/>
      <c r="C69" s="135"/>
      <c r="D69" s="136" t="s">
        <v>114</v>
      </c>
      <c r="E69" s="137">
        <v>1617213.7</v>
      </c>
      <c r="F69" s="138">
        <v>2542044.4</v>
      </c>
      <c r="G69" s="138">
        <v>2112696.81</v>
      </c>
      <c r="H69" s="138">
        <v>2112696.81</v>
      </c>
    </row>
    <row r="70" spans="1:8" x14ac:dyDescent="0.3">
      <c r="A70" s="100"/>
      <c r="B70" s="100"/>
      <c r="C70" s="100"/>
      <c r="D70" s="101"/>
      <c r="E70" s="102"/>
      <c r="F70" s="102"/>
      <c r="G70" s="102"/>
      <c r="H70" s="102"/>
    </row>
    <row r="71" spans="1:8" x14ac:dyDescent="0.3">
      <c r="A71" s="100"/>
      <c r="B71" s="100"/>
      <c r="C71" s="100"/>
      <c r="D71" s="101"/>
      <c r="E71" s="102"/>
      <c r="F71" s="102"/>
      <c r="G71" s="102"/>
      <c r="H71" s="102"/>
    </row>
  </sheetData>
  <mergeCells count="33">
    <mergeCell ref="A45:C45"/>
    <mergeCell ref="A50:C50"/>
    <mergeCell ref="A46:C46"/>
    <mergeCell ref="A23:C23"/>
    <mergeCell ref="A24:C24"/>
    <mergeCell ref="A40:C40"/>
    <mergeCell ref="A41:C41"/>
    <mergeCell ref="A42:C42"/>
    <mergeCell ref="A27:C27"/>
    <mergeCell ref="A15:C15"/>
    <mergeCell ref="A20:C20"/>
    <mergeCell ref="A19:C19"/>
    <mergeCell ref="A14:C14"/>
    <mergeCell ref="A38:C38"/>
    <mergeCell ref="A30:C30"/>
    <mergeCell ref="A31:C31"/>
    <mergeCell ref="A32:C32"/>
    <mergeCell ref="A33:C33"/>
    <mergeCell ref="A18:C18"/>
    <mergeCell ref="A9:C9"/>
    <mergeCell ref="A10:C10"/>
    <mergeCell ref="A7:C7"/>
    <mergeCell ref="A8:C8"/>
    <mergeCell ref="A1:H1"/>
    <mergeCell ref="A3:H3"/>
    <mergeCell ref="A5:C5"/>
    <mergeCell ref="A63:C63"/>
    <mergeCell ref="A59:C59"/>
    <mergeCell ref="A49:C49"/>
    <mergeCell ref="A62:C62"/>
    <mergeCell ref="A53:C53"/>
    <mergeCell ref="A58:C58"/>
    <mergeCell ref="A54:C5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2023-12-22T08:26:35Z</cp:lastPrinted>
  <dcterms:created xsi:type="dcterms:W3CDTF">2022-08-12T12:51:27Z</dcterms:created>
  <dcterms:modified xsi:type="dcterms:W3CDTF">2023-12-22T08:48:00Z</dcterms:modified>
</cp:coreProperties>
</file>